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8" yWindow="32767" windowWidth="11916" windowHeight="9900" activeTab="0"/>
  </bookViews>
  <sheets>
    <sheet name="Summary" sheetId="1" r:id="rId1"/>
    <sheet name="2020 data" sheetId="2" r:id="rId2"/>
    <sheet name="2020 changes" sheetId="3" r:id="rId3"/>
    <sheet name="2019 data" sheetId="4" r:id="rId4"/>
    <sheet name="County summary" sheetId="5" r:id="rId5"/>
    <sheet name="2018 data" sheetId="6" r:id="rId6"/>
    <sheet name="2017 data" sheetId="7" r:id="rId7"/>
    <sheet name="2016 data" sheetId="8" r:id="rId8"/>
    <sheet name="2015 data" sheetId="9" r:id="rId9"/>
    <sheet name="2014 data" sheetId="10" r:id="rId10"/>
    <sheet name="2013 data" sheetId="11" r:id="rId11"/>
    <sheet name="2012 data" sheetId="12" r:id="rId12"/>
    <sheet name="2011 Revised day visit data" sheetId="13" r:id="rId13"/>
  </sheets>
  <definedNames/>
  <calcPr fullCalcOnLoad="1"/>
</workbook>
</file>

<file path=xl/sharedStrings.xml><?xml version="1.0" encoding="utf-8"?>
<sst xmlns="http://schemas.openxmlformats.org/spreadsheetml/2006/main" count="3738" uniqueCount="278">
  <si>
    <t>Year</t>
  </si>
  <si>
    <t>Trips</t>
  </si>
  <si>
    <t>Nights</t>
  </si>
  <si>
    <t>Spend</t>
  </si>
  <si>
    <t>UK</t>
  </si>
  <si>
    <t>OVERSEAS</t>
  </si>
  <si>
    <t xml:space="preserve">Business turnover arises as a result of tourist spending, from the purchase of supplies and services locally by businesses in receipt of visitor spending </t>
  </si>
  <si>
    <t>and as a result of the spending of wages in businesses by employees whose jobs are directly or indirectly supported by tourism spending.</t>
  </si>
  <si>
    <t>Year on year change</t>
  </si>
  <si>
    <t>TOTAL VALUE OF TOURISM</t>
  </si>
  <si>
    <t>TOTAL EMPLOYMENT (ACTUAL)</t>
  </si>
  <si>
    <t>DIRECT EMPLOYMENT (ACTUAL)</t>
  </si>
  <si>
    <t>TOTAL EMPLOYMENT (FTE's)</t>
  </si>
  <si>
    <t>DIRECT EMPLOYMENT (FTE's)</t>
  </si>
  <si>
    <t>% OF ALL EMPLOYMENT</t>
  </si>
  <si>
    <t>INDIRECT/INDUCED EMPLOYMENT (ACTUAL)</t>
  </si>
  <si>
    <t>INDIRECT/INDUCED EMPLOYMENT (FTE's)</t>
  </si>
  <si>
    <t>ESTIMATED GVA</t>
  </si>
  <si>
    <t>KEY POINTS SUMMARY</t>
  </si>
  <si>
    <t>NOTES</t>
  </si>
  <si>
    <t>Staying plus day visitor spend plus other tourism related spend</t>
  </si>
  <si>
    <t>Full time equivalent jobs</t>
  </si>
  <si>
    <t>Tourism employment as a % of all employment in area.</t>
  </si>
  <si>
    <t>Gross Value Added  - Gross value added is the difference between output and intermediate consumption for any given sector/industry. That is the difference between the value of goods and services produced and the cost of raw materials and other inputs which are used up in production.</t>
  </si>
  <si>
    <t>TOTAL TOURISM SUPPORTED BUSINESS TURNOVER</t>
  </si>
  <si>
    <t>3 year rolling average</t>
  </si>
  <si>
    <t>Estimated actual jobs regardless of whether full or part time.</t>
  </si>
  <si>
    <t>Accommodation supply</t>
  </si>
  <si>
    <t>Hotels</t>
  </si>
  <si>
    <t>bedspaces</t>
  </si>
  <si>
    <t>Guesthouses</t>
  </si>
  <si>
    <t>Inns</t>
  </si>
  <si>
    <t>B&amp;B</t>
  </si>
  <si>
    <t>Farms</t>
  </si>
  <si>
    <t>Self catering</t>
  </si>
  <si>
    <t>units</t>
  </si>
  <si>
    <t>Touring caravans/tents</t>
  </si>
  <si>
    <t>pitches</t>
  </si>
  <si>
    <t>Static vans</t>
  </si>
  <si>
    <t>Holiday centres</t>
  </si>
  <si>
    <t>Group accommodation</t>
  </si>
  <si>
    <t>Campus</t>
  </si>
  <si>
    <t>Second homes</t>
  </si>
  <si>
    <t>Marinas</t>
  </si>
  <si>
    <t>berths</t>
  </si>
  <si>
    <t>Residents</t>
  </si>
  <si>
    <t>resident population</t>
  </si>
  <si>
    <t>Language schools</t>
  </si>
  <si>
    <t>establishments</t>
  </si>
  <si>
    <t>Notes: Information on tourist accommodation based on SWRTB and Local Authority databases.</t>
  </si>
  <si>
    <t>Second home numbers based on 2001 census data.</t>
  </si>
  <si>
    <t>Marina berths based on RYA data</t>
  </si>
  <si>
    <t>Residents based on Local Authority and/or Registrar General's estimates</t>
  </si>
  <si>
    <t>Staying tourists</t>
  </si>
  <si>
    <t>Trips by accommodation</t>
  </si>
  <si>
    <t>Overseas</t>
  </si>
  <si>
    <t>Total</t>
  </si>
  <si>
    <t>Serviced</t>
  </si>
  <si>
    <t>Touring caravans /tents</t>
  </si>
  <si>
    <t>Static vans/holiday centres</t>
  </si>
  <si>
    <t>Group/campus</t>
  </si>
  <si>
    <t>Boat moorings</t>
  </si>
  <si>
    <t>Other</t>
  </si>
  <si>
    <t>Staying with friends and relatives</t>
  </si>
  <si>
    <t>Nights by accommodation</t>
  </si>
  <si>
    <t>Spend by accommodation</t>
  </si>
  <si>
    <t>Serviced accommodation includes hotels, guesthouses, inns, B&amp;B and serviced farmhouse accommodation</t>
  </si>
  <si>
    <t>Information on boat use is not available for overseas tourists.</t>
  </si>
  <si>
    <t>Other trips includes nights spent in transit, in lorry cabs and other temporary accommodation.</t>
  </si>
  <si>
    <t>Trips by purpose</t>
  </si>
  <si>
    <t>Holiday</t>
  </si>
  <si>
    <t>Business</t>
  </si>
  <si>
    <t>Visits to friends and relatives</t>
  </si>
  <si>
    <t>Study</t>
  </si>
  <si>
    <t>Nights by purpose</t>
  </si>
  <si>
    <t>Spend by purpose</t>
  </si>
  <si>
    <t>Separate information on study trips is not available for UK tourists.</t>
  </si>
  <si>
    <t>Visits to friends and relatives are for social and personal reasons, and do not include holiday trips staying with friends and relatives</t>
  </si>
  <si>
    <t>Overseas other trips include visits with more than one purpose where no particular purpose is dominant, eg business and leisure.</t>
  </si>
  <si>
    <t>Tourism Day Visits</t>
  </si>
  <si>
    <t>Urban visits</t>
  </si>
  <si>
    <t>Countryside visits</t>
  </si>
  <si>
    <t>Coastal visits</t>
  </si>
  <si>
    <t>Tourism Day visits are defined as those leisure trips from home which have a duration of 3 hours or more and taken on an irregular basis</t>
  </si>
  <si>
    <t>Breakdown of expenditure associated with trips</t>
  </si>
  <si>
    <t>Accommodation</t>
  </si>
  <si>
    <t>Shopping</t>
  </si>
  <si>
    <t>Food and drink</t>
  </si>
  <si>
    <t>Attractions/entertainment</t>
  </si>
  <si>
    <t>Travel</t>
  </si>
  <si>
    <t>%</t>
  </si>
  <si>
    <t>UK Tourists</t>
  </si>
  <si>
    <t>Overseas tourists</t>
  </si>
  <si>
    <t>Tourist day visitors</t>
  </si>
  <si>
    <t>Notes: Breakdown based on data from UKTS, IPS and UKDVS surveys.</t>
  </si>
  <si>
    <t>The expenditure is total spending associated with trips.</t>
  </si>
  <si>
    <t>Other expenditure associated with tourism activity</t>
  </si>
  <si>
    <t xml:space="preserve">Apart from expenditure associated with the individual trips, some forms of activity also involve ongoing expenditure on the accommodation </t>
  </si>
  <si>
    <t>or result in additional spending by non visitors eg friends and relatives with whom the tourist is staying.</t>
  </si>
  <si>
    <t>Boats</t>
  </si>
  <si>
    <t>Friends and relatives</t>
  </si>
  <si>
    <t>Estimated spend</t>
  </si>
  <si>
    <t>Notes: Spend on second homes assumed to be an average of £750 on rates, maintenance, and replacement of furniture and fittings</t>
  </si>
  <si>
    <t>Spend on boats assumed to be an average of £2000 on berthing charges, servicing and maintenance and upgrading of equipment</t>
  </si>
  <si>
    <t>Static van spend arises in the case of vans purchased by the owner and used as a second home. Expenditure is incurred in site fees, utility charges and other spending.</t>
  </si>
  <si>
    <t>Research by ETC has indicated that additional spending is incurred by friends and relatives as a result of people coming to stay with them.</t>
  </si>
  <si>
    <t>A cost of £100 per visit has been assumed based on the ETC research for social and personal visits. Some additional spending may also occur with holiday .</t>
  </si>
  <si>
    <t>and tourism day visits but this has not been included</t>
  </si>
  <si>
    <t>Business turnover</t>
  </si>
  <si>
    <t>Turnover derived from trip expenditure</t>
  </si>
  <si>
    <t>Businesses in receipt of visitor spend on trip</t>
  </si>
  <si>
    <t>Day visitors</t>
  </si>
  <si>
    <t>total</t>
  </si>
  <si>
    <t>Retail</t>
  </si>
  <si>
    <t>Catering</t>
  </si>
  <si>
    <t>Attraction/entertainment</t>
  </si>
  <si>
    <t>Transport</t>
  </si>
  <si>
    <t>Other non trip related expenditure</t>
  </si>
  <si>
    <t xml:space="preserve">Total direct </t>
  </si>
  <si>
    <t>Note: Adjustments have been made to recognise that some spending on retail and food and drink will fall within attractions or accommodation establishments</t>
  </si>
  <si>
    <t>It is assumed that 40% of travel spend will take place at the origin of the trip rather than at the destination.</t>
  </si>
  <si>
    <t>Turnover arising from the purchase of supplies and services by businesses</t>
  </si>
  <si>
    <t>Businesses in receipt of trip spend</t>
  </si>
  <si>
    <t>Non trip spending</t>
  </si>
  <si>
    <t>Income induced spending</t>
  </si>
  <si>
    <t xml:space="preserve">Note: Income induced spending arises from expenditure by employees whose jobs are supported by tourism spend. Further rounds of business supply spending will </t>
  </si>
  <si>
    <t>arise but these have not been estimated.</t>
  </si>
  <si>
    <t>Total Local Business Turnover supported by tourism activity</t>
  </si>
  <si>
    <t>Direct</t>
  </si>
  <si>
    <t>Supplier and income induced</t>
  </si>
  <si>
    <t>Employment supported by tourism spending</t>
  </si>
  <si>
    <t>Direct employment in businesses in receipt of visitor expenditure</t>
  </si>
  <si>
    <t>Staying tourist</t>
  </si>
  <si>
    <t>Day visitor</t>
  </si>
  <si>
    <t>Full time equivalent</t>
  </si>
  <si>
    <t>Retailing</t>
  </si>
  <si>
    <t>Arising from non trip spend</t>
  </si>
  <si>
    <t>Total Direct</t>
  </si>
  <si>
    <t>Estimated actual jobs</t>
  </si>
  <si>
    <t>Indirect and induced jobs</t>
  </si>
  <si>
    <t xml:space="preserve">Indirect jobs in supply businesses </t>
  </si>
  <si>
    <t>Income induced jobs</t>
  </si>
  <si>
    <t>Estimated actual</t>
  </si>
  <si>
    <t>Total employment related to tourism spending</t>
  </si>
  <si>
    <t>Indirect</t>
  </si>
  <si>
    <t>Induced</t>
  </si>
  <si>
    <t>Note: Actual jobs are estimated from surveys of relevant businesses at locations in England and take account of</t>
  </si>
  <si>
    <t>part time and seasonal working.</t>
  </si>
  <si>
    <t>Proportion of total employment</t>
  </si>
  <si>
    <t>Total employed (LFS)</t>
  </si>
  <si>
    <t>Tourism employment</t>
  </si>
  <si>
    <t>Tourism proportion</t>
  </si>
  <si>
    <t>Note: LFS employment relates to the number of people employed in the area. Some people employed in tourism</t>
  </si>
  <si>
    <t>may also hold another job in a different sector. As a result, the proportion may be slightly high.</t>
  </si>
  <si>
    <t>Local Income</t>
  </si>
  <si>
    <t>Local income will arise in the form of wages and drawings from businesses in receipt of tourism spending and those providing</t>
  </si>
  <si>
    <t>supplies and services.</t>
  </si>
  <si>
    <t>Estimated gross wage income</t>
  </si>
  <si>
    <t>Direct jobs</t>
  </si>
  <si>
    <t>Indirect jobs</t>
  </si>
  <si>
    <t>Induced jobs</t>
  </si>
  <si>
    <t>Estimated GVA</t>
  </si>
  <si>
    <t>Expenditure</t>
  </si>
  <si>
    <t>Attractions</t>
  </si>
  <si>
    <t>Non trip revenue spend</t>
  </si>
  <si>
    <t>Indirect and induced</t>
  </si>
  <si>
    <t>GVA taken as wages, taxes and profits based on South West Business Information Model 1999  version for relevant groups.</t>
  </si>
  <si>
    <t>General note</t>
  </si>
  <si>
    <t>The above analysis excludes some areas of economic activity which are related to tourism. These include:</t>
  </si>
  <si>
    <t xml:space="preserve"> - business day trips into the area</t>
  </si>
  <si>
    <t xml:space="preserve"> - employment and expenditure by the local authority and other public bodies on tourism related activities eg Tourist information and marketing</t>
  </si>
  <si>
    <t xml:space="preserve"> - new capital investment in developing new or extended facilities.</t>
  </si>
  <si>
    <t>UK STAYING VISITORS</t>
  </si>
  <si>
    <t>Average nights per trip</t>
  </si>
  <si>
    <t>Average spend per trip</t>
  </si>
  <si>
    <t>Average spend per night</t>
  </si>
  <si>
    <t>OVERSEAS STAYING VISITORS</t>
  </si>
  <si>
    <t>DAY VISITS</t>
  </si>
  <si>
    <t>Language schools based on establishments listed in English in Britain and yellow pages</t>
  </si>
  <si>
    <t>Paying guest in private house</t>
  </si>
  <si>
    <t>Paying guest in private houses is only available for overseas visitors and relates primarily to study visits</t>
  </si>
  <si>
    <t>Notes: Information derived from GBTS and IPS data for 2012</t>
  </si>
  <si>
    <t>Notes: Information derived from GBTS and IPS 2011</t>
  </si>
  <si>
    <t>Notes: Based on GBDVS 2012</t>
  </si>
  <si>
    <t>Notes: Information derived from UKTS and IPS data for 2011</t>
  </si>
  <si>
    <t>Notes: Information derived from UKTS and IPS 2011</t>
  </si>
  <si>
    <t>Notes: Based on GBDVS 2011</t>
  </si>
  <si>
    <t>METHODOLOGY CHANGE IN THIS YEAR - NOT COMPARABLE WITH PREVIOUS YEARS</t>
  </si>
  <si>
    <t>Second home numbers based on 2011 census data.</t>
  </si>
  <si>
    <t>Notes: Information derived from GBTS and IPS data for 2013</t>
  </si>
  <si>
    <t>Notes: Information derived from GBTS and IPS 2013</t>
  </si>
  <si>
    <t>Notes: Based on GBDVS 2013</t>
  </si>
  <si>
    <t>Notes: Breakdown based on data from GBTS, IPS and UKDVS surveys.</t>
  </si>
  <si>
    <t>Notes: Information derived from GBTS and IPS data for 2014</t>
  </si>
  <si>
    <t>Notes: Information derived from GBTS and IPS 2014</t>
  </si>
  <si>
    <t>Notes: Based on GBDVS 2014</t>
  </si>
  <si>
    <t>Notes: Information derived from GBTS and IPS data for 2015</t>
  </si>
  <si>
    <t>Notes: Information derived from GBTS and IPS 2015</t>
  </si>
  <si>
    <t>Notes: Based on GBDVS 2015</t>
  </si>
  <si>
    <t>COMBINED STAYING VISITS</t>
  </si>
  <si>
    <t>COMBINED DAY AND STAYING TRIPS</t>
  </si>
  <si>
    <t>Notes: Information derived from GBTS and IPS data for 2016</t>
  </si>
  <si>
    <t>Notes: Information derived from GBTS and IPS 2016</t>
  </si>
  <si>
    <t>Notes: Based on GBDVS 2016</t>
  </si>
  <si>
    <t>Notes: Information derived from GBTS and IPS data for 2017</t>
  </si>
  <si>
    <t>Notes: Information derived from GBTS and IPS 2017</t>
  </si>
  <si>
    <t>Notes: Based on GBDVS 2017</t>
  </si>
  <si>
    <t>Notes: Information derived from GBTS and IPS data for 2018</t>
  </si>
  <si>
    <t>Notes: Information derived from GBTS and IPS 2018</t>
  </si>
  <si>
    <t>Notes: Based on GBDVS 2018</t>
  </si>
  <si>
    <t>Notes: Information derived from GBTS and IPS data for 2019</t>
  </si>
  <si>
    <t>Notes: Information derived from GBTS and IPS 2019</t>
  </si>
  <si>
    <t>Notes: Based on GBDVS 2019</t>
  </si>
  <si>
    <t>Notes: Breakdown based on data from GBTS, IPS and UKDVS/GBDVS surveys.</t>
  </si>
  <si>
    <t>Paying guest in private homes</t>
  </si>
  <si>
    <t>Notes: Information derived from GBTS and IPS data for 2019 and local/regional survey data for 2020.</t>
  </si>
  <si>
    <t>Paying guest refers to overseas visitors staying in private houses, primarily language school students.</t>
  </si>
  <si>
    <t>Notes: Based on GBDVS 2019 data and local/regional survey data for 2020.</t>
  </si>
  <si>
    <t>Notes: Breakdown based on data from GBTS, IPS and UKDVS/GBDVS surveys and local/regional survey data for 2020.</t>
  </si>
  <si>
    <t xml:space="preserve">may also hold another job in a different sector. Some employment generated by the model may not be recognised </t>
  </si>
  <si>
    <t>in the labour force survey eg proprietors of self catering units. As a result, the proportion will be high.</t>
  </si>
  <si>
    <t>Decrease in numbers</t>
  </si>
  <si>
    <t>TRIP RATIO</t>
  </si>
  <si>
    <t>NA</t>
  </si>
  <si>
    <t>Torbay</t>
  </si>
  <si>
    <t>Devon Summary</t>
  </si>
  <si>
    <t>NON-PARTICIPANT</t>
  </si>
  <si>
    <t>East Devon</t>
  </si>
  <si>
    <t>Exeter</t>
  </si>
  <si>
    <t>Mid Devon</t>
  </si>
  <si>
    <t>North Devon</t>
  </si>
  <si>
    <t>Plymouth</t>
  </si>
  <si>
    <t>South Hams</t>
  </si>
  <si>
    <t>Teignbridge</t>
  </si>
  <si>
    <t>Torridge</t>
  </si>
  <si>
    <t>West Devon</t>
  </si>
  <si>
    <t>Devon</t>
  </si>
  <si>
    <t>UK trips</t>
  </si>
  <si>
    <t>Overseas trips</t>
  </si>
  <si>
    <t>Total trips</t>
  </si>
  <si>
    <t>Comparison v 19</t>
  </si>
  <si>
    <t>UK nights</t>
  </si>
  <si>
    <t>Overseas nights</t>
  </si>
  <si>
    <t>Total nights</t>
  </si>
  <si>
    <t>UK spend</t>
  </si>
  <si>
    <t>Overseas spend</t>
  </si>
  <si>
    <t>Total spend</t>
  </si>
  <si>
    <t>Tourism day visits</t>
  </si>
  <si>
    <t>Tourism day visit spend</t>
  </si>
  <si>
    <t>Total visitors (day and staying)</t>
  </si>
  <si>
    <t>Total visitor spend</t>
  </si>
  <si>
    <t>Total business turnover</t>
  </si>
  <si>
    <t>GVA</t>
  </si>
  <si>
    <t>Total GVA</t>
  </si>
  <si>
    <t>Tourism as % of total</t>
  </si>
  <si>
    <t>Staying tourist supported employment</t>
  </si>
  <si>
    <t>Direct FTE employment</t>
  </si>
  <si>
    <t>Indirect &amp;  induced FTE employment</t>
  </si>
  <si>
    <t>Actual jobs</t>
  </si>
  <si>
    <t>% of employment</t>
  </si>
  <si>
    <t>Day visitor supported employment</t>
  </si>
  <si>
    <t>Comparison v 18</t>
  </si>
  <si>
    <t>2016 ONS data</t>
  </si>
  <si>
    <t>Comparison v 17</t>
  </si>
  <si>
    <t>ECONi 2009 data</t>
  </si>
  <si>
    <t>devon, plym, torbay</t>
  </si>
  <si>
    <t>Comparison v 16</t>
  </si>
  <si>
    <t>Comparison v 15</t>
  </si>
  <si>
    <t>Comparison v 14</t>
  </si>
  <si>
    <t>Comparison v 13</t>
  </si>
  <si>
    <t>Comparison v 12</t>
  </si>
  <si>
    <t>total nights</t>
  </si>
  <si>
    <t>tourism day visit spend</t>
  </si>
  <si>
    <t>Comparison v 11</t>
  </si>
  <si>
    <t>Comparison v 10</t>
  </si>
  <si>
    <t>PLEASE NOTE ACCOMMODATION STOCK UPDATED THIS YEAR</t>
  </si>
  <si>
    <t>Comparison v 09</t>
  </si>
  <si>
    <t>Comparison v 08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</si>
</sst>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0.0%"/>
    <numFmt numFmtId="167" formatCode="[$-809]dd\ mmmm\ yyyy"/>
    <numFmt numFmtId="168" formatCode="&quot;£&quot;#,##0.0"/>
    <numFmt numFmtId="169" formatCode="0.000000000000000%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 tint="-0.3499799966812134"/>
      <name val="Arial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47" fillId="33" borderId="0" xfId="0" applyFont="1" applyFill="1" applyAlignment="1">
      <alignment/>
    </xf>
    <xf numFmtId="166" fontId="0" fillId="0" borderId="0" xfId="0" applyNumberFormat="1" applyAlignment="1">
      <alignment/>
    </xf>
    <xf numFmtId="166" fontId="48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164" fontId="0" fillId="34" borderId="0" xfId="0" applyNumberFormat="1" applyFill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7" fillId="33" borderId="0" xfId="0" applyFont="1" applyFill="1" applyAlignment="1">
      <alignment horizontal="center"/>
    </xf>
    <xf numFmtId="166" fontId="0" fillId="0" borderId="0" xfId="0" applyNumberFormat="1" applyAlignment="1">
      <alignment horizontal="center"/>
    </xf>
    <xf numFmtId="166" fontId="48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3" fontId="49" fillId="0" borderId="0" xfId="0" applyNumberFormat="1" applyFont="1" applyAlignment="1">
      <alignment/>
    </xf>
    <xf numFmtId="164" fontId="0" fillId="34" borderId="0" xfId="0" applyNumberFormat="1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5" fillId="34" borderId="0" xfId="0" applyFont="1" applyFill="1" applyAlignment="1">
      <alignment/>
    </xf>
    <xf numFmtId="0" fontId="0" fillId="0" borderId="0" xfId="0" applyFont="1" applyAlignment="1">
      <alignment horizontal="center"/>
    </xf>
    <xf numFmtId="0" fontId="50" fillId="33" borderId="0" xfId="0" applyFont="1" applyFill="1" applyAlignment="1">
      <alignment horizontal="center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5">
    <dxf>
      <font>
        <b/>
        <i val="0"/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="80" zoomScaleNormal="80" zoomScalePageLayoutView="0" workbookViewId="0" topLeftCell="A1">
      <selection activeCell="H8" sqref="H8"/>
    </sheetView>
  </sheetViews>
  <sheetFormatPr defaultColWidth="9.140625" defaultRowHeight="12.75"/>
  <cols>
    <col min="1" max="1" width="49.57421875" style="0" customWidth="1"/>
    <col min="2" max="2" width="14.8515625" style="0" bestFit="1" customWidth="1"/>
    <col min="3" max="3" width="19.28125" style="0" customWidth="1"/>
    <col min="4" max="4" width="16.421875" style="0" bestFit="1" customWidth="1"/>
    <col min="5" max="5" width="19.140625" style="0" customWidth="1"/>
    <col min="6" max="6" width="15.7109375" style="0" customWidth="1"/>
    <col min="7" max="7" width="19.00390625" style="0" customWidth="1"/>
  </cols>
  <sheetData>
    <row r="1" ht="15">
      <c r="A1" s="20" t="str">
        <f>'2020 data'!A1</f>
        <v>Torbay</v>
      </c>
    </row>
    <row r="2" s="3" customFormat="1" ht="12.75">
      <c r="B2" s="3" t="s">
        <v>4</v>
      </c>
    </row>
    <row r="3" spans="1:7" s="3" customFormat="1" ht="12.75">
      <c r="A3" s="3" t="s">
        <v>0</v>
      </c>
      <c r="B3" s="16" t="s">
        <v>1</v>
      </c>
      <c r="C3" s="16" t="s">
        <v>8</v>
      </c>
      <c r="D3" s="16" t="s">
        <v>2</v>
      </c>
      <c r="E3" s="16" t="s">
        <v>8</v>
      </c>
      <c r="F3" s="16" t="s">
        <v>3</v>
      </c>
      <c r="G3" s="16" t="s">
        <v>8</v>
      </c>
    </row>
    <row r="4" spans="1:7" ht="12.75">
      <c r="A4">
        <v>2005</v>
      </c>
      <c r="B4" s="9">
        <v>1421000</v>
      </c>
      <c r="C4" s="14"/>
      <c r="D4" s="9">
        <v>6090000</v>
      </c>
      <c r="E4" s="14"/>
      <c r="F4" s="12">
        <v>304551000</v>
      </c>
      <c r="G4" s="14"/>
    </row>
    <row r="5" spans="1:7" ht="12.75">
      <c r="A5">
        <v>2006</v>
      </c>
      <c r="B5" s="9">
        <v>997000</v>
      </c>
      <c r="C5" s="14">
        <v>-0.29838142153413094</v>
      </c>
      <c r="D5" s="9">
        <v>3825000</v>
      </c>
      <c r="E5" s="14">
        <v>-0.3719211822660099</v>
      </c>
      <c r="F5" s="12">
        <v>198846000</v>
      </c>
      <c r="G5" s="14">
        <v>-0.347084724725908</v>
      </c>
    </row>
    <row r="6" spans="1:7" ht="12.75">
      <c r="A6">
        <v>2007</v>
      </c>
      <c r="B6" s="9">
        <v>1192000</v>
      </c>
      <c r="C6" s="14">
        <v>0.19558676028084254</v>
      </c>
      <c r="D6" s="9">
        <v>4782000</v>
      </c>
      <c r="E6" s="14">
        <v>0.2501960784313726</v>
      </c>
      <c r="F6" s="12">
        <v>290332000</v>
      </c>
      <c r="G6" s="14">
        <v>0.4600846886535308</v>
      </c>
    </row>
    <row r="7" spans="1:7" ht="12.75">
      <c r="A7">
        <v>2008</v>
      </c>
      <c r="B7" s="9">
        <v>1028000</v>
      </c>
      <c r="C7" s="14">
        <v>-0.13758389261744963</v>
      </c>
      <c r="D7" s="9">
        <v>3845000</v>
      </c>
      <c r="E7" s="14">
        <v>-0.19594312003345882</v>
      </c>
      <c r="F7" s="12">
        <v>236634000</v>
      </c>
      <c r="G7" s="14">
        <v>-0.1849537770552333</v>
      </c>
    </row>
    <row r="8" spans="1:7" ht="12.75">
      <c r="A8">
        <v>2009</v>
      </c>
      <c r="B8" s="9">
        <v>1107000</v>
      </c>
      <c r="C8" s="14">
        <v>0.0768482490272373</v>
      </c>
      <c r="D8" s="9">
        <v>4350000</v>
      </c>
      <c r="E8" s="14">
        <v>0.13133940182054626</v>
      </c>
      <c r="F8" s="12">
        <v>258462000</v>
      </c>
      <c r="G8" s="14">
        <v>0.09224371814701193</v>
      </c>
    </row>
    <row r="9" spans="1:7" ht="12.75">
      <c r="A9">
        <v>2010</v>
      </c>
      <c r="B9" s="9">
        <v>967000</v>
      </c>
      <c r="C9" s="14">
        <v>-0.1264679313459801</v>
      </c>
      <c r="D9" s="9">
        <v>3881000</v>
      </c>
      <c r="E9" s="14">
        <v>-0.10781609195402297</v>
      </c>
      <c r="F9" s="12">
        <v>220433000</v>
      </c>
      <c r="G9" s="14">
        <v>-0.14713574916235272</v>
      </c>
    </row>
    <row r="10" spans="1:7" ht="12.75">
      <c r="A10">
        <v>2011</v>
      </c>
      <c r="B10" s="9">
        <v>992000</v>
      </c>
      <c r="C10" s="14">
        <v>0.02585315408479838</v>
      </c>
      <c r="D10" s="9">
        <v>3818000</v>
      </c>
      <c r="E10" s="14">
        <v>-0.01623292965730483</v>
      </c>
      <c r="F10" s="12">
        <v>218577000</v>
      </c>
      <c r="G10" s="14">
        <v>-0.008419791954925038</v>
      </c>
    </row>
    <row r="11" spans="1:7" ht="12.75">
      <c r="A11">
        <v>2012</v>
      </c>
      <c r="B11" s="9">
        <v>997000</v>
      </c>
      <c r="C11" s="14">
        <v>0.00504032258064524</v>
      </c>
      <c r="D11" s="9">
        <v>3679000</v>
      </c>
      <c r="E11" s="14">
        <v>-0.03640649554740705</v>
      </c>
      <c r="F11" s="12">
        <v>250699000</v>
      </c>
      <c r="G11" s="14">
        <v>0.14695965266244837</v>
      </c>
    </row>
    <row r="12" spans="1:7" ht="12.75">
      <c r="A12">
        <v>2013</v>
      </c>
      <c r="B12" s="9">
        <v>1027000</v>
      </c>
      <c r="C12" s="14">
        <v>0.030090270812437314</v>
      </c>
      <c r="D12" s="9">
        <v>3685000</v>
      </c>
      <c r="E12" s="14">
        <v>0.0016308779559663922</v>
      </c>
      <c r="F12" s="12">
        <v>256478000</v>
      </c>
      <c r="G12" s="14">
        <v>0.02305154787214958</v>
      </c>
    </row>
    <row r="13" spans="1:7" ht="12.75">
      <c r="A13">
        <v>2014</v>
      </c>
      <c r="B13" s="9">
        <v>1051000</v>
      </c>
      <c r="C13" s="14">
        <v>0.023369036027263812</v>
      </c>
      <c r="D13" s="9">
        <v>3806000</v>
      </c>
      <c r="E13" s="14">
        <v>0.032835820895522394</v>
      </c>
      <c r="F13" s="12">
        <v>260605000</v>
      </c>
      <c r="G13" s="14">
        <v>0.01609104874492151</v>
      </c>
    </row>
    <row r="14" spans="1:7" ht="12.75">
      <c r="A14">
        <v>2015</v>
      </c>
      <c r="B14" s="9">
        <v>1084000</v>
      </c>
      <c r="C14" s="14">
        <v>0.03139866793529977</v>
      </c>
      <c r="D14" s="9">
        <v>4033000</v>
      </c>
      <c r="E14" s="14">
        <v>0.05964266946925911</v>
      </c>
      <c r="F14" s="12">
        <v>274410000</v>
      </c>
      <c r="G14" s="14">
        <v>0.052972890005947626</v>
      </c>
    </row>
    <row r="15" spans="1:7" ht="12.75">
      <c r="A15">
        <v>2016</v>
      </c>
      <c r="B15" s="9">
        <v>1021000</v>
      </c>
      <c r="C15" s="14">
        <v>-0.058118081180811854</v>
      </c>
      <c r="D15" s="9">
        <v>3750000</v>
      </c>
      <c r="E15" s="14">
        <v>-0.07017108851971232</v>
      </c>
      <c r="F15" s="12">
        <v>255137000</v>
      </c>
      <c r="G15" s="14">
        <v>-0.07023432090667248</v>
      </c>
    </row>
    <row r="16" spans="1:7" ht="12.75">
      <c r="A16">
        <v>2017</v>
      </c>
      <c r="B16" s="9">
        <v>1060000</v>
      </c>
      <c r="C16" s="14">
        <v>0.038197845249755114</v>
      </c>
      <c r="D16" s="9">
        <v>3849000</v>
      </c>
      <c r="E16" s="14">
        <v>0.02639999999999998</v>
      </c>
      <c r="F16" s="12">
        <v>260579000</v>
      </c>
      <c r="G16" s="14">
        <v>0.021329716975585722</v>
      </c>
    </row>
    <row r="17" spans="1:7" ht="12.75">
      <c r="A17">
        <v>2018</v>
      </c>
      <c r="B17" s="9">
        <v>1026000</v>
      </c>
      <c r="C17" s="14">
        <v>-0.0320754716981132</v>
      </c>
      <c r="D17" s="9">
        <v>3909000</v>
      </c>
      <c r="E17" s="14">
        <v>0.015588464536243185</v>
      </c>
      <c r="F17" s="12">
        <v>261390000</v>
      </c>
      <c r="G17" s="14">
        <v>0.003112299916723904</v>
      </c>
    </row>
    <row r="18" spans="1:7" ht="12.75">
      <c r="A18">
        <v>2019</v>
      </c>
      <c r="B18" s="9">
        <v>1020000</v>
      </c>
      <c r="C18" s="14">
        <v>-0.005847953216374324</v>
      </c>
      <c r="D18" s="9">
        <v>3784000</v>
      </c>
      <c r="E18" s="14">
        <v>-0.03197748784855459</v>
      </c>
      <c r="F18" s="12">
        <v>262991000</v>
      </c>
      <c r="G18" s="14">
        <v>0.006124947396610514</v>
      </c>
    </row>
    <row r="19" spans="1:7" ht="12.75">
      <c r="A19" s="28">
        <f>'2020 data'!A2</f>
        <v>2020</v>
      </c>
      <c r="B19" s="9">
        <f>'2020 data'!B45</f>
        <v>515000</v>
      </c>
      <c r="C19" s="14">
        <f>(B19/B18)-100%</f>
        <v>-0.4950980392156863</v>
      </c>
      <c r="D19" s="9">
        <f>'2020 data'!B59</f>
        <v>2026000</v>
      </c>
      <c r="E19" s="14">
        <f>(D19/D18)-100%</f>
        <v>-0.4645877378435518</v>
      </c>
      <c r="F19" s="12">
        <f>'2020 data'!B73</f>
        <v>126619000</v>
      </c>
      <c r="G19" s="14">
        <f>(F19/F18)-100%</f>
        <v>-0.518542459627896</v>
      </c>
    </row>
    <row r="20" spans="1:7" s="4" customFormat="1" ht="12.75">
      <c r="A20" s="4" t="s">
        <v>25</v>
      </c>
      <c r="B20" s="10">
        <f>SUM(B17:B19)/3</f>
        <v>853666.6666666666</v>
      </c>
      <c r="C20" s="17"/>
      <c r="D20" s="10">
        <f>SUM(D17:D19)/3</f>
        <v>3239666.6666666665</v>
      </c>
      <c r="E20" s="17"/>
      <c r="F20" s="13">
        <f>SUM(F17:F19)/3</f>
        <v>217000000</v>
      </c>
      <c r="G20" s="17"/>
    </row>
    <row r="21" spans="1:7" s="4" customFormat="1" ht="12.75">
      <c r="A21" s="21"/>
      <c r="B21" s="22"/>
      <c r="C21" s="23"/>
      <c r="D21" s="22"/>
      <c r="E21" s="23"/>
      <c r="F21" s="24"/>
      <c r="G21" s="23"/>
    </row>
    <row r="22" spans="2:7" s="3" customFormat="1" ht="12.75">
      <c r="B22" s="16" t="s">
        <v>5</v>
      </c>
      <c r="C22" s="15"/>
      <c r="D22" s="16"/>
      <c r="E22" s="15"/>
      <c r="F22" s="16"/>
      <c r="G22" s="15"/>
    </row>
    <row r="23" spans="1:7" s="3" customFormat="1" ht="12.75">
      <c r="A23" s="3" t="s">
        <v>0</v>
      </c>
      <c r="B23" s="16" t="s">
        <v>1</v>
      </c>
      <c r="C23" s="15" t="s">
        <v>8</v>
      </c>
      <c r="D23" s="16" t="s">
        <v>2</v>
      </c>
      <c r="E23" s="15" t="s">
        <v>8</v>
      </c>
      <c r="F23" s="16" t="s">
        <v>3</v>
      </c>
      <c r="G23" s="15" t="s">
        <v>8</v>
      </c>
    </row>
    <row r="24" spans="1:7" ht="12.75">
      <c r="A24">
        <v>2005</v>
      </c>
      <c r="B24" s="9">
        <v>105300</v>
      </c>
      <c r="C24" s="14"/>
      <c r="D24" s="9">
        <v>824300</v>
      </c>
      <c r="E24" s="14"/>
      <c r="F24" s="12">
        <v>39973000</v>
      </c>
      <c r="G24" s="14"/>
    </row>
    <row r="25" spans="1:7" ht="12.75">
      <c r="A25">
        <v>2006</v>
      </c>
      <c r="B25" s="9">
        <v>102600</v>
      </c>
      <c r="C25" s="14">
        <v>-0.02564102564102566</v>
      </c>
      <c r="D25" s="9">
        <v>714600</v>
      </c>
      <c r="E25" s="14">
        <v>-0.13308261555259004</v>
      </c>
      <c r="F25" s="12">
        <v>33144000</v>
      </c>
      <c r="G25" s="14">
        <v>-0.17084031721411952</v>
      </c>
    </row>
    <row r="26" spans="1:7" ht="12.75">
      <c r="A26">
        <v>2007</v>
      </c>
      <c r="B26" s="9">
        <v>104200</v>
      </c>
      <c r="C26" s="14">
        <v>0.015594541910331383</v>
      </c>
      <c r="D26" s="9">
        <v>585300</v>
      </c>
      <c r="E26" s="14">
        <v>-0.18094038623005881</v>
      </c>
      <c r="F26" s="12">
        <v>31773000</v>
      </c>
      <c r="G26" s="14">
        <v>-0.04136495293265752</v>
      </c>
    </row>
    <row r="27" spans="1:7" ht="12.75">
      <c r="A27">
        <v>2008</v>
      </c>
      <c r="B27" s="9">
        <v>101100</v>
      </c>
      <c r="C27" s="14">
        <v>-0.029750479846449185</v>
      </c>
      <c r="D27" s="9">
        <v>788100</v>
      </c>
      <c r="E27" s="14">
        <v>0.3464889800102511</v>
      </c>
      <c r="F27" s="12">
        <v>40594000</v>
      </c>
      <c r="G27" s="14">
        <v>0.2776256570043747</v>
      </c>
    </row>
    <row r="28" spans="1:7" ht="12.75">
      <c r="A28">
        <v>2009</v>
      </c>
      <c r="B28" s="9">
        <v>87600</v>
      </c>
      <c r="C28" s="14">
        <v>-0.13353115727002962</v>
      </c>
      <c r="D28" s="9">
        <v>591600</v>
      </c>
      <c r="E28" s="14">
        <v>-0.2493338408831367</v>
      </c>
      <c r="F28" s="12">
        <v>35617000</v>
      </c>
      <c r="G28" s="14">
        <v>-0.12260432576242797</v>
      </c>
    </row>
    <row r="29" spans="1:7" ht="12.75">
      <c r="A29">
        <v>2010</v>
      </c>
      <c r="B29" s="9">
        <v>94500</v>
      </c>
      <c r="C29" s="14">
        <v>0.07876712328767121</v>
      </c>
      <c r="D29" s="9">
        <v>597900</v>
      </c>
      <c r="E29" s="14">
        <v>0.010649087221095366</v>
      </c>
      <c r="F29" s="12">
        <v>35941000</v>
      </c>
      <c r="G29" s="14">
        <v>0.009096779627705942</v>
      </c>
    </row>
    <row r="30" spans="1:7" ht="12.75">
      <c r="A30">
        <v>2011</v>
      </c>
      <c r="B30" s="9">
        <v>82000</v>
      </c>
      <c r="C30" s="14">
        <v>-0.13227513227513232</v>
      </c>
      <c r="D30" s="9">
        <v>609400</v>
      </c>
      <c r="E30" s="14">
        <v>0.019233985616323723</v>
      </c>
      <c r="F30" s="12">
        <v>35456000</v>
      </c>
      <c r="G30" s="14">
        <v>-0.013494337942739465</v>
      </c>
    </row>
    <row r="31" spans="1:7" ht="12.75">
      <c r="A31">
        <v>2012</v>
      </c>
      <c r="B31" s="9">
        <v>97800</v>
      </c>
      <c r="C31" s="14">
        <v>0.19268292682926824</v>
      </c>
      <c r="D31" s="9">
        <v>645900</v>
      </c>
      <c r="E31" s="14">
        <v>0.05989497866754179</v>
      </c>
      <c r="F31" s="12">
        <v>45233000</v>
      </c>
      <c r="G31" s="14">
        <v>0.275750225631769</v>
      </c>
    </row>
    <row r="32" spans="1:7" ht="12.75">
      <c r="A32">
        <v>2013</v>
      </c>
      <c r="B32" s="9">
        <v>112200</v>
      </c>
      <c r="C32" s="14">
        <v>0.14723926380368102</v>
      </c>
      <c r="D32" s="9">
        <v>728200</v>
      </c>
      <c r="E32" s="14">
        <v>0.12741910512463228</v>
      </c>
      <c r="F32" s="12">
        <v>49548000</v>
      </c>
      <c r="G32" s="14">
        <v>0.09539495501072226</v>
      </c>
    </row>
    <row r="33" spans="1:7" ht="12.75">
      <c r="A33">
        <v>2014</v>
      </c>
      <c r="B33" s="9">
        <v>97200</v>
      </c>
      <c r="C33" s="14">
        <v>-0.1336898395721925</v>
      </c>
      <c r="D33" s="9">
        <v>525200</v>
      </c>
      <c r="E33" s="14">
        <v>-0.2787695687997803</v>
      </c>
      <c r="F33" s="12">
        <v>38251000</v>
      </c>
      <c r="G33" s="14">
        <v>-0.22800113021716317</v>
      </c>
    </row>
    <row r="34" spans="1:7" ht="12.75">
      <c r="A34">
        <v>2015</v>
      </c>
      <c r="B34" s="9">
        <v>95600</v>
      </c>
      <c r="C34" s="14">
        <v>-0.016460905349794275</v>
      </c>
      <c r="D34" s="9">
        <v>562800</v>
      </c>
      <c r="E34" s="14">
        <v>0.07159177456207155</v>
      </c>
      <c r="F34" s="12">
        <v>36307000</v>
      </c>
      <c r="G34" s="14">
        <v>-0.050822200726778344</v>
      </c>
    </row>
    <row r="35" spans="1:7" ht="12.75">
      <c r="A35">
        <v>2016</v>
      </c>
      <c r="B35" s="9">
        <v>94600</v>
      </c>
      <c r="C35" s="14">
        <v>-0.010460251046025104</v>
      </c>
      <c r="D35" s="9">
        <v>579800</v>
      </c>
      <c r="E35" s="14">
        <v>0.0302061122956645</v>
      </c>
      <c r="F35" s="12">
        <v>38920000</v>
      </c>
      <c r="G35" s="14">
        <v>0.0719695926405377</v>
      </c>
    </row>
    <row r="36" spans="1:7" ht="12.75">
      <c r="A36">
        <v>2017</v>
      </c>
      <c r="B36" s="9">
        <v>91200</v>
      </c>
      <c r="C36" s="14">
        <v>-0.03594080338266381</v>
      </c>
      <c r="D36" s="9">
        <v>571300</v>
      </c>
      <c r="E36" s="14">
        <v>-0.014660227664711978</v>
      </c>
      <c r="F36" s="12">
        <v>36001000</v>
      </c>
      <c r="G36" s="14">
        <v>-0.07499999999999996</v>
      </c>
    </row>
    <row r="37" spans="1:7" ht="12.75">
      <c r="A37">
        <v>2018</v>
      </c>
      <c r="B37" s="9">
        <v>86900</v>
      </c>
      <c r="C37" s="14">
        <v>-0.04714912280701755</v>
      </c>
      <c r="D37" s="9">
        <v>522900</v>
      </c>
      <c r="E37" s="14">
        <v>-0.08471906178890254</v>
      </c>
      <c r="F37" s="12">
        <v>35142000</v>
      </c>
      <c r="G37" s="14">
        <v>-0.023860448320879968</v>
      </c>
    </row>
    <row r="38" spans="1:7" ht="12.75">
      <c r="A38">
        <v>2019</v>
      </c>
      <c r="B38" s="9">
        <v>90100</v>
      </c>
      <c r="C38" s="14">
        <v>0.03682393555811281</v>
      </c>
      <c r="D38" s="9">
        <v>536300</v>
      </c>
      <c r="E38" s="14">
        <v>0.025626314782941195</v>
      </c>
      <c r="F38" s="12">
        <v>35704000</v>
      </c>
      <c r="G38" s="14">
        <v>0.015992259973820477</v>
      </c>
    </row>
    <row r="39" spans="1:7" ht="12.75">
      <c r="A39" s="28">
        <f>A19</f>
        <v>2020</v>
      </c>
      <c r="B39" s="9">
        <f>'2020 data'!D45</f>
        <v>20100</v>
      </c>
      <c r="C39" s="14">
        <f>(B39/B38)-100%</f>
        <v>-0.7769145394006659</v>
      </c>
      <c r="D39" s="9">
        <f>'2020 data'!D59</f>
        <v>135600</v>
      </c>
      <c r="E39" s="14">
        <f>(D39/D38)-100%</f>
        <v>-0.7471564422897632</v>
      </c>
      <c r="F39" s="12">
        <f>'2020 data'!D73</f>
        <v>6989000</v>
      </c>
      <c r="G39" s="14">
        <f>(F39/F38)-100%</f>
        <v>-0.8042516244678467</v>
      </c>
    </row>
    <row r="40" spans="1:7" s="4" customFormat="1" ht="12.75">
      <c r="A40" s="4" t="s">
        <v>25</v>
      </c>
      <c r="B40" s="10">
        <f>SUM(B37:B39)/3</f>
        <v>65700</v>
      </c>
      <c r="C40" s="17"/>
      <c r="D40" s="10">
        <f>SUM(D37:D39)/3</f>
        <v>398266.6666666667</v>
      </c>
      <c r="E40" s="17"/>
      <c r="F40" s="13">
        <f>SUM(F37:F39)/3</f>
        <v>25945000</v>
      </c>
      <c r="G40" s="17"/>
    </row>
    <row r="41" spans="2:7" s="4" customFormat="1" ht="12.75">
      <c r="B41" s="10"/>
      <c r="C41" s="10"/>
      <c r="D41" s="10"/>
      <c r="E41" s="10"/>
      <c r="F41" s="13"/>
      <c r="G41" s="17"/>
    </row>
    <row r="42" spans="2:7" s="4" customFormat="1" ht="12.75">
      <c r="B42" s="10" t="s">
        <v>199</v>
      </c>
      <c r="C42" s="10"/>
      <c r="D42" s="10"/>
      <c r="E42" s="10"/>
      <c r="F42" s="13"/>
      <c r="G42" s="17"/>
    </row>
    <row r="43" spans="2:7" s="4" customFormat="1" ht="12.75">
      <c r="B43" s="16" t="s">
        <v>1</v>
      </c>
      <c r="C43" s="15" t="s">
        <v>8</v>
      </c>
      <c r="D43" s="16" t="s">
        <v>2</v>
      </c>
      <c r="E43" s="15" t="s">
        <v>8</v>
      </c>
      <c r="F43" s="16" t="s">
        <v>3</v>
      </c>
      <c r="G43" s="15" t="s">
        <v>8</v>
      </c>
    </row>
    <row r="44" spans="1:7" s="3" customFormat="1" ht="12.75">
      <c r="A44" s="3">
        <f aca="true" t="shared" si="0" ref="A44:A54">A24</f>
        <v>2005</v>
      </c>
      <c r="B44" s="29">
        <f aca="true" t="shared" si="1" ref="B44:B59">B4+B24</f>
        <v>1526300</v>
      </c>
      <c r="C44" s="29"/>
      <c r="D44" s="29">
        <f aca="true" t="shared" si="2" ref="D44:D59">D4+D24</f>
        <v>6914300</v>
      </c>
      <c r="E44" s="29"/>
      <c r="F44" s="12">
        <f aca="true" t="shared" si="3" ref="F44:F58">F4+F24</f>
        <v>344524000</v>
      </c>
      <c r="G44" s="15"/>
    </row>
    <row r="45" spans="1:7" s="3" customFormat="1" ht="12.75">
      <c r="A45" s="3">
        <f t="shared" si="0"/>
        <v>2006</v>
      </c>
      <c r="B45" s="29">
        <f t="shared" si="1"/>
        <v>1099600</v>
      </c>
      <c r="C45" s="14">
        <f aca="true" t="shared" si="4" ref="C45:E59">(B45/B44)-100%</f>
        <v>-0.27956496101683814</v>
      </c>
      <c r="D45" s="29">
        <f t="shared" si="2"/>
        <v>4539600</v>
      </c>
      <c r="E45" s="14">
        <f t="shared" si="4"/>
        <v>-0.34344763750488116</v>
      </c>
      <c r="F45" s="12">
        <f t="shared" si="3"/>
        <v>231990000</v>
      </c>
      <c r="G45" s="14">
        <f aca="true" t="shared" si="5" ref="G45:G59">(F45/F44)-100%</f>
        <v>-0.32663617048449456</v>
      </c>
    </row>
    <row r="46" spans="1:7" s="3" customFormat="1" ht="12.75">
      <c r="A46" s="3">
        <f t="shared" si="0"/>
        <v>2007</v>
      </c>
      <c r="B46" s="29">
        <f t="shared" si="1"/>
        <v>1296200</v>
      </c>
      <c r="C46" s="14">
        <f t="shared" si="4"/>
        <v>0.17879228810476544</v>
      </c>
      <c r="D46" s="29">
        <f t="shared" si="2"/>
        <v>5367300</v>
      </c>
      <c r="E46" s="14">
        <f t="shared" si="4"/>
        <v>0.1823288395453344</v>
      </c>
      <c r="F46" s="12">
        <f t="shared" si="3"/>
        <v>322105000</v>
      </c>
      <c r="G46" s="14">
        <f t="shared" si="5"/>
        <v>0.3884434673908359</v>
      </c>
    </row>
    <row r="47" spans="1:7" s="3" customFormat="1" ht="12.75">
      <c r="A47" s="3">
        <f t="shared" si="0"/>
        <v>2008</v>
      </c>
      <c r="B47" s="29">
        <f t="shared" si="1"/>
        <v>1129100</v>
      </c>
      <c r="C47" s="14">
        <f t="shared" si="4"/>
        <v>-0.1289152908501774</v>
      </c>
      <c r="D47" s="29">
        <f t="shared" si="2"/>
        <v>4633100</v>
      </c>
      <c r="E47" s="14">
        <f t="shared" si="4"/>
        <v>-0.13679131034225778</v>
      </c>
      <c r="F47" s="12">
        <f t="shared" si="3"/>
        <v>277228000</v>
      </c>
      <c r="G47" s="14">
        <f t="shared" si="5"/>
        <v>-0.1393241334347496</v>
      </c>
    </row>
    <row r="48" spans="1:7" s="3" customFormat="1" ht="12.75">
      <c r="A48" s="3">
        <f t="shared" si="0"/>
        <v>2009</v>
      </c>
      <c r="B48" s="29">
        <f t="shared" si="1"/>
        <v>1194600</v>
      </c>
      <c r="C48" s="14">
        <f t="shared" si="4"/>
        <v>0.058010805065981774</v>
      </c>
      <c r="D48" s="29">
        <f t="shared" si="2"/>
        <v>4941600</v>
      </c>
      <c r="E48" s="14">
        <f t="shared" si="4"/>
        <v>0.06658608706913305</v>
      </c>
      <c r="F48" s="12">
        <f t="shared" si="3"/>
        <v>294079000</v>
      </c>
      <c r="G48" s="14">
        <f t="shared" si="5"/>
        <v>0.06078390350181073</v>
      </c>
    </row>
    <row r="49" spans="1:7" s="3" customFormat="1" ht="12.75">
      <c r="A49" s="3">
        <f t="shared" si="0"/>
        <v>2010</v>
      </c>
      <c r="B49" s="29">
        <f t="shared" si="1"/>
        <v>1061500</v>
      </c>
      <c r="C49" s="14">
        <f t="shared" si="4"/>
        <v>-0.11141804788213627</v>
      </c>
      <c r="D49" s="29">
        <f t="shared" si="2"/>
        <v>4478900</v>
      </c>
      <c r="E49" s="14">
        <f t="shared" si="4"/>
        <v>-0.09363364092601589</v>
      </c>
      <c r="F49" s="12">
        <f t="shared" si="3"/>
        <v>256374000</v>
      </c>
      <c r="G49" s="14">
        <f t="shared" si="5"/>
        <v>-0.1282138472995351</v>
      </c>
    </row>
    <row r="50" spans="1:7" s="3" customFormat="1" ht="12.75">
      <c r="A50" s="3">
        <f t="shared" si="0"/>
        <v>2011</v>
      </c>
      <c r="B50" s="29">
        <f t="shared" si="1"/>
        <v>1074000</v>
      </c>
      <c r="C50" s="14">
        <f t="shared" si="4"/>
        <v>0.011775788977861579</v>
      </c>
      <c r="D50" s="29">
        <f t="shared" si="2"/>
        <v>4427400</v>
      </c>
      <c r="E50" s="14">
        <f t="shared" si="4"/>
        <v>-0.011498358972069078</v>
      </c>
      <c r="F50" s="12">
        <f t="shared" si="3"/>
        <v>254033000</v>
      </c>
      <c r="G50" s="14">
        <f t="shared" si="5"/>
        <v>-0.009131191150428708</v>
      </c>
    </row>
    <row r="51" spans="1:7" s="3" customFormat="1" ht="12.75">
      <c r="A51" s="3">
        <f t="shared" si="0"/>
        <v>2012</v>
      </c>
      <c r="B51" s="29">
        <f t="shared" si="1"/>
        <v>1094800</v>
      </c>
      <c r="C51" s="14">
        <f t="shared" si="4"/>
        <v>0.01936685288640594</v>
      </c>
      <c r="D51" s="29">
        <f t="shared" si="2"/>
        <v>4324900</v>
      </c>
      <c r="E51" s="14">
        <f t="shared" si="4"/>
        <v>-0.023151285178660164</v>
      </c>
      <c r="F51" s="12">
        <f t="shared" si="3"/>
        <v>295932000</v>
      </c>
      <c r="G51" s="14">
        <f t="shared" si="5"/>
        <v>0.16493526431605332</v>
      </c>
    </row>
    <row r="52" spans="1:7" s="3" customFormat="1" ht="12.75">
      <c r="A52" s="3">
        <f t="shared" si="0"/>
        <v>2013</v>
      </c>
      <c r="B52" s="29">
        <f t="shared" si="1"/>
        <v>1139200</v>
      </c>
      <c r="C52" s="14">
        <f t="shared" si="4"/>
        <v>0.040555352575812886</v>
      </c>
      <c r="D52" s="29">
        <f t="shared" si="2"/>
        <v>4413200</v>
      </c>
      <c r="E52" s="14">
        <f t="shared" si="4"/>
        <v>0.020416657032532592</v>
      </c>
      <c r="F52" s="12">
        <f t="shared" si="3"/>
        <v>306026000</v>
      </c>
      <c r="G52" s="14">
        <f t="shared" si="5"/>
        <v>0.03410918724571865</v>
      </c>
    </row>
    <row r="53" spans="1:7" s="3" customFormat="1" ht="12.75">
      <c r="A53" s="3">
        <f t="shared" si="0"/>
        <v>2014</v>
      </c>
      <c r="B53" s="29">
        <f t="shared" si="1"/>
        <v>1148200</v>
      </c>
      <c r="C53" s="14">
        <f t="shared" si="4"/>
        <v>0.0079002808988764</v>
      </c>
      <c r="D53" s="29">
        <f t="shared" si="2"/>
        <v>4331200</v>
      </c>
      <c r="E53" s="14">
        <f t="shared" si="4"/>
        <v>-0.018580621771050465</v>
      </c>
      <c r="F53" s="12">
        <f t="shared" si="3"/>
        <v>298856000</v>
      </c>
      <c r="G53" s="14">
        <f t="shared" si="5"/>
        <v>-0.0234293818172312</v>
      </c>
    </row>
    <row r="54" spans="1:7" s="3" customFormat="1" ht="12.75">
      <c r="A54" s="3">
        <f t="shared" si="0"/>
        <v>2015</v>
      </c>
      <c r="B54" s="29">
        <f t="shared" si="1"/>
        <v>1179600</v>
      </c>
      <c r="C54" s="14">
        <f t="shared" si="4"/>
        <v>0.027347152064100433</v>
      </c>
      <c r="D54" s="29">
        <f t="shared" si="2"/>
        <v>4595800</v>
      </c>
      <c r="E54" s="14">
        <f t="shared" si="4"/>
        <v>0.06109161433321009</v>
      </c>
      <c r="F54" s="12">
        <f t="shared" si="3"/>
        <v>310717000</v>
      </c>
      <c r="G54" s="14">
        <f t="shared" si="5"/>
        <v>0.039688010279198105</v>
      </c>
    </row>
    <row r="55" spans="1:7" s="3" customFormat="1" ht="12.75">
      <c r="A55" s="3">
        <v>2016</v>
      </c>
      <c r="B55" s="29">
        <f t="shared" si="1"/>
        <v>1115600</v>
      </c>
      <c r="C55" s="14">
        <f t="shared" si="4"/>
        <v>-0.054255679891488606</v>
      </c>
      <c r="D55" s="29">
        <f t="shared" si="2"/>
        <v>4329800</v>
      </c>
      <c r="E55" s="14">
        <f t="shared" si="4"/>
        <v>-0.05787893293877022</v>
      </c>
      <c r="F55" s="12">
        <f t="shared" si="3"/>
        <v>294057000</v>
      </c>
      <c r="G55" s="14">
        <f t="shared" si="5"/>
        <v>-0.053617922418149</v>
      </c>
    </row>
    <row r="56" spans="1:7" s="3" customFormat="1" ht="12.75">
      <c r="A56" s="3">
        <v>2017</v>
      </c>
      <c r="B56" s="29">
        <f t="shared" si="1"/>
        <v>1151200</v>
      </c>
      <c r="C56" s="14">
        <f t="shared" si="4"/>
        <v>0.03191107923987091</v>
      </c>
      <c r="D56" s="29">
        <f t="shared" si="2"/>
        <v>4420300</v>
      </c>
      <c r="E56" s="14">
        <f t="shared" si="4"/>
        <v>0.020901658275209067</v>
      </c>
      <c r="F56" s="12">
        <f t="shared" si="3"/>
        <v>296580000</v>
      </c>
      <c r="G56" s="14">
        <f t="shared" si="5"/>
        <v>0.008579969189646874</v>
      </c>
    </row>
    <row r="57" spans="1:7" s="3" customFormat="1" ht="12.75">
      <c r="A57" s="3">
        <v>2018</v>
      </c>
      <c r="B57" s="29">
        <f t="shared" si="1"/>
        <v>1112900</v>
      </c>
      <c r="C57" s="14">
        <f t="shared" si="4"/>
        <v>-0.033269631688672696</v>
      </c>
      <c r="D57" s="29">
        <f t="shared" si="2"/>
        <v>4431900</v>
      </c>
      <c r="E57" s="14">
        <f t="shared" si="4"/>
        <v>0.002624256272198755</v>
      </c>
      <c r="F57" s="12">
        <f t="shared" si="3"/>
        <v>296532000</v>
      </c>
      <c r="G57" s="14">
        <f t="shared" si="5"/>
        <v>-0.00016184503338056988</v>
      </c>
    </row>
    <row r="58" spans="1:7" s="3" customFormat="1" ht="12.75">
      <c r="A58" s="3">
        <v>2019</v>
      </c>
      <c r="B58" s="29">
        <f t="shared" si="1"/>
        <v>1110100</v>
      </c>
      <c r="C58" s="14">
        <f t="shared" si="4"/>
        <v>-0.00251594932159227</v>
      </c>
      <c r="D58" s="29">
        <f t="shared" si="2"/>
        <v>4320300</v>
      </c>
      <c r="E58" s="14">
        <f t="shared" si="4"/>
        <v>-0.02518107358018007</v>
      </c>
      <c r="F58" s="12">
        <f t="shared" si="3"/>
        <v>298695000</v>
      </c>
      <c r="G58" s="14">
        <f t="shared" si="5"/>
        <v>0.00729432236655736</v>
      </c>
    </row>
    <row r="59" spans="1:7" s="3" customFormat="1" ht="12.75">
      <c r="A59" s="30">
        <f>A39</f>
        <v>2020</v>
      </c>
      <c r="B59" s="29">
        <f t="shared" si="1"/>
        <v>535100</v>
      </c>
      <c r="C59" s="14">
        <f t="shared" si="4"/>
        <v>-0.5179713539320783</v>
      </c>
      <c r="D59" s="29">
        <f t="shared" si="2"/>
        <v>2161600</v>
      </c>
      <c r="E59" s="14">
        <f t="shared" si="4"/>
        <v>-0.4996643751591324</v>
      </c>
      <c r="F59" s="12">
        <f>F19+F39</f>
        <v>133608000</v>
      </c>
      <c r="G59" s="14">
        <f t="shared" si="5"/>
        <v>-0.5526942198563752</v>
      </c>
    </row>
    <row r="60" spans="1:7" s="4" customFormat="1" ht="12.75">
      <c r="A60" s="21" t="str">
        <f>A40</f>
        <v>3 year rolling average</v>
      </c>
      <c r="B60" s="10">
        <f>SUM(B57:B59)/3</f>
        <v>919366.6666666666</v>
      </c>
      <c r="C60" s="17"/>
      <c r="D60" s="10">
        <f>SUM(D57:D59)/3</f>
        <v>3637933.3333333335</v>
      </c>
      <c r="E60" s="17"/>
      <c r="F60" s="13">
        <f>SUM(F57:F59)/3</f>
        <v>242945000</v>
      </c>
      <c r="G60" s="23"/>
    </row>
    <row r="61" spans="1:7" s="4" customFormat="1" ht="12.75">
      <c r="A61" s="21"/>
      <c r="B61" s="22"/>
      <c r="C61" s="23"/>
      <c r="D61" s="22"/>
      <c r="E61" s="23"/>
      <c r="F61" s="24"/>
      <c r="G61" s="23"/>
    </row>
    <row r="62" spans="2:7" s="3" customFormat="1" ht="12.75">
      <c r="B62" s="16" t="s">
        <v>177</v>
      </c>
      <c r="C62" s="15"/>
      <c r="D62" s="16"/>
      <c r="E62" s="15"/>
      <c r="F62" s="16"/>
      <c r="G62" s="16"/>
    </row>
    <row r="63" spans="1:7" s="3" customFormat="1" ht="12.75">
      <c r="A63" s="3" t="s">
        <v>0</v>
      </c>
      <c r="B63" s="16" t="s">
        <v>1</v>
      </c>
      <c r="C63" s="15" t="s">
        <v>8</v>
      </c>
      <c r="D63" s="16" t="s">
        <v>3</v>
      </c>
      <c r="E63" s="15" t="s">
        <v>8</v>
      </c>
      <c r="F63" s="16"/>
      <c r="G63" s="16"/>
    </row>
    <row r="64" spans="1:7" ht="12.75">
      <c r="A64">
        <v>2005</v>
      </c>
      <c r="B64" s="9">
        <v>2189000</v>
      </c>
      <c r="C64" s="14"/>
      <c r="D64" s="12">
        <v>91651000</v>
      </c>
      <c r="E64" s="14"/>
      <c r="F64" s="11"/>
      <c r="G64" s="11"/>
    </row>
    <row r="65" spans="1:7" ht="12.75">
      <c r="A65">
        <v>2006</v>
      </c>
      <c r="B65" s="9">
        <v>2301000</v>
      </c>
      <c r="C65" s="14">
        <v>0.051164915486523466</v>
      </c>
      <c r="D65" s="12">
        <v>97720000</v>
      </c>
      <c r="E65" s="14">
        <v>0.0662185900863057</v>
      </c>
      <c r="F65" s="11"/>
      <c r="G65" s="11"/>
    </row>
    <row r="66" spans="1:7" ht="12.75">
      <c r="A66">
        <v>2007</v>
      </c>
      <c r="B66" s="9">
        <v>2329000</v>
      </c>
      <c r="C66" s="14">
        <v>0.012168622338113888</v>
      </c>
      <c r="D66" s="12">
        <v>101489000</v>
      </c>
      <c r="E66" s="14">
        <v>0.03856938190749082</v>
      </c>
      <c r="F66" s="11"/>
      <c r="G66" s="11"/>
    </row>
    <row r="67" spans="1:7" ht="12.75">
      <c r="A67">
        <v>2008</v>
      </c>
      <c r="B67" s="9">
        <v>2317000</v>
      </c>
      <c r="C67" s="14">
        <v>-0.005152425933877214</v>
      </c>
      <c r="D67" s="12">
        <v>105948000</v>
      </c>
      <c r="E67" s="14">
        <v>0.043935795997595894</v>
      </c>
      <c r="F67" s="11"/>
      <c r="G67" s="11"/>
    </row>
    <row r="68" spans="1:7" ht="12.75">
      <c r="A68">
        <v>2009</v>
      </c>
      <c r="B68" s="9">
        <v>2501000</v>
      </c>
      <c r="C68" s="14">
        <v>0.07941303409581346</v>
      </c>
      <c r="D68" s="12">
        <v>110579000</v>
      </c>
      <c r="E68" s="14">
        <v>0.04371012194661539</v>
      </c>
      <c r="F68" s="11"/>
      <c r="G68" s="11"/>
    </row>
    <row r="69" spans="1:7" ht="12.75">
      <c r="A69">
        <v>2010</v>
      </c>
      <c r="B69" s="9">
        <v>2537000</v>
      </c>
      <c r="C69" s="14">
        <v>0.01439424230307873</v>
      </c>
      <c r="D69" s="12">
        <v>120873000</v>
      </c>
      <c r="E69" s="14">
        <v>0.09309181671022526</v>
      </c>
      <c r="F69" s="11"/>
      <c r="G69" s="11"/>
    </row>
    <row r="70" spans="1:7" ht="12.75">
      <c r="A70">
        <v>2011</v>
      </c>
      <c r="B70" s="9">
        <v>3375000</v>
      </c>
      <c r="C70" s="14">
        <v>0.3303113914071738</v>
      </c>
      <c r="D70" s="12">
        <v>110680000</v>
      </c>
      <c r="E70" s="14">
        <v>-0.08432817916325397</v>
      </c>
      <c r="F70" s="5" t="s">
        <v>187</v>
      </c>
      <c r="G70" s="11"/>
    </row>
    <row r="71" spans="1:7" ht="12.75">
      <c r="A71">
        <v>2012</v>
      </c>
      <c r="B71" s="9">
        <v>3761000</v>
      </c>
      <c r="C71" s="14">
        <v>0.11437037037037046</v>
      </c>
      <c r="D71" s="12">
        <v>122463000</v>
      </c>
      <c r="E71" s="14">
        <v>0.10646006505240324</v>
      </c>
      <c r="F71" s="5"/>
      <c r="G71" s="11"/>
    </row>
    <row r="72" spans="1:7" ht="12.75">
      <c r="A72">
        <v>2013</v>
      </c>
      <c r="B72" s="9">
        <v>3589000</v>
      </c>
      <c r="C72" s="14">
        <v>-0.045732517947354445</v>
      </c>
      <c r="D72" s="12">
        <v>128359000</v>
      </c>
      <c r="E72" s="14">
        <v>0.048145154046528305</v>
      </c>
      <c r="F72" s="5"/>
      <c r="G72" s="11"/>
    </row>
    <row r="73" spans="1:7" ht="12.75">
      <c r="A73">
        <v>2014</v>
      </c>
      <c r="B73" s="9">
        <v>3461000</v>
      </c>
      <c r="C73" s="14">
        <v>-0.03566453050989138</v>
      </c>
      <c r="D73" s="12">
        <v>124725000</v>
      </c>
      <c r="E73" s="14">
        <v>-0.028311220872708542</v>
      </c>
      <c r="F73" s="5"/>
      <c r="G73" s="11"/>
    </row>
    <row r="74" spans="1:7" ht="12.75">
      <c r="A74">
        <v>2015</v>
      </c>
      <c r="B74" s="9">
        <v>3389000</v>
      </c>
      <c r="C74" s="14">
        <v>-0.02080323605894252</v>
      </c>
      <c r="D74" s="12">
        <v>125323000</v>
      </c>
      <c r="E74" s="14">
        <v>0.004794548005612409</v>
      </c>
      <c r="F74" s="5"/>
      <c r="G74" s="11"/>
    </row>
    <row r="75" spans="1:7" ht="12.75">
      <c r="A75">
        <v>2016</v>
      </c>
      <c r="B75" s="9">
        <v>3568000</v>
      </c>
      <c r="C75" s="14">
        <v>0.05281794039539678</v>
      </c>
      <c r="D75" s="12">
        <v>133802000</v>
      </c>
      <c r="E75" s="14">
        <v>0.06765717386273873</v>
      </c>
      <c r="F75" s="5"/>
      <c r="G75" s="11"/>
    </row>
    <row r="76" spans="1:7" ht="12.75">
      <c r="A76">
        <v>2017</v>
      </c>
      <c r="B76" s="9">
        <v>3513000</v>
      </c>
      <c r="C76" s="14">
        <v>-0.015414798206278002</v>
      </c>
      <c r="D76" s="12">
        <v>133451000</v>
      </c>
      <c r="E76" s="14">
        <v>-0.002623279173704418</v>
      </c>
      <c r="F76" s="5"/>
      <c r="G76" s="11"/>
    </row>
    <row r="77" spans="1:7" ht="12.75">
      <c r="A77">
        <v>2018</v>
      </c>
      <c r="B77" s="9">
        <v>3494000</v>
      </c>
      <c r="C77" s="14">
        <v>-0.005408482778252233</v>
      </c>
      <c r="D77" s="12">
        <v>128105000</v>
      </c>
      <c r="E77" s="14">
        <v>-0.04005964736120371</v>
      </c>
      <c r="F77" s="5"/>
      <c r="G77" s="11"/>
    </row>
    <row r="78" spans="1:7" ht="12.75">
      <c r="A78">
        <v>2019</v>
      </c>
      <c r="B78" s="9">
        <v>3434000</v>
      </c>
      <c r="C78" s="14">
        <v>-0.017172295363480305</v>
      </c>
      <c r="D78" s="12">
        <v>124122000</v>
      </c>
      <c r="E78" s="14">
        <v>-0.03109168260411377</v>
      </c>
      <c r="F78" s="5"/>
      <c r="G78" s="11"/>
    </row>
    <row r="79" spans="1:7" ht="12.75">
      <c r="A79" s="28">
        <f>A39</f>
        <v>2020</v>
      </c>
      <c r="B79" s="9">
        <f>'2020 data'!B86</f>
        <v>1705000</v>
      </c>
      <c r="C79" s="14">
        <f>(B79/B78)-100%</f>
        <v>-0.5034944670937682</v>
      </c>
      <c r="D79" s="12">
        <f>'2020 data'!C86</f>
        <v>61496000</v>
      </c>
      <c r="E79" s="14">
        <f>(D79/D78)-100%</f>
        <v>-0.5045519730587648</v>
      </c>
      <c r="F79" s="11"/>
      <c r="G79" s="11"/>
    </row>
    <row r="80" spans="1:7" s="4" customFormat="1" ht="12.75">
      <c r="A80" s="4" t="s">
        <v>25</v>
      </c>
      <c r="B80" s="10">
        <f>SUM(B77:B79)/3</f>
        <v>2877666.6666666665</v>
      </c>
      <c r="C80" s="17"/>
      <c r="D80" s="13">
        <f>SUM(D77:D79)/3</f>
        <v>104574333.33333333</v>
      </c>
      <c r="E80" s="17"/>
      <c r="F80" s="13"/>
      <c r="G80" s="17"/>
    </row>
    <row r="81" spans="1:7" s="4" customFormat="1" ht="12.75">
      <c r="A81" s="21"/>
      <c r="B81" s="22"/>
      <c r="C81" s="23"/>
      <c r="D81" s="24"/>
      <c r="E81" s="23"/>
      <c r="F81" s="24"/>
      <c r="G81" s="23"/>
    </row>
    <row r="82" spans="1:7" s="4" customFormat="1" ht="12.75">
      <c r="A82" s="21"/>
      <c r="B82" s="22" t="s">
        <v>200</v>
      </c>
      <c r="C82" s="23"/>
      <c r="D82" s="24"/>
      <c r="E82" s="23"/>
      <c r="F82" s="24"/>
      <c r="G82" s="23"/>
    </row>
    <row r="83" spans="1:7" s="4" customFormat="1" ht="12.75">
      <c r="A83" s="21"/>
      <c r="B83" s="16" t="s">
        <v>1</v>
      </c>
      <c r="C83" s="15" t="s">
        <v>8</v>
      </c>
      <c r="D83" s="16" t="s">
        <v>3</v>
      </c>
      <c r="E83" s="15" t="s">
        <v>8</v>
      </c>
      <c r="F83" s="24"/>
      <c r="G83" s="23"/>
    </row>
    <row r="84" spans="1:7" s="4" customFormat="1" ht="12.75">
      <c r="A84" s="3">
        <f aca="true" t="shared" si="6" ref="A84:A94">A64</f>
        <v>2005</v>
      </c>
      <c r="B84" s="19">
        <f aca="true" t="shared" si="7" ref="B84:B99">B44+B64</f>
        <v>3715300</v>
      </c>
      <c r="C84" s="23"/>
      <c r="D84" s="18">
        <f aca="true" t="shared" si="8" ref="D84:D99">F44+D64</f>
        <v>436175000</v>
      </c>
      <c r="E84" s="23"/>
      <c r="F84" s="24"/>
      <c r="G84" s="23"/>
    </row>
    <row r="85" spans="1:7" s="4" customFormat="1" ht="12.75">
      <c r="A85" s="3">
        <f t="shared" si="6"/>
        <v>2006</v>
      </c>
      <c r="B85" s="19">
        <f t="shared" si="7"/>
        <v>3400600</v>
      </c>
      <c r="C85" s="14">
        <f aca="true" t="shared" si="9" ref="C85:E99">(B85/B84)-100%</f>
        <v>-0.08470379242591441</v>
      </c>
      <c r="D85" s="18">
        <f t="shared" si="8"/>
        <v>329710000</v>
      </c>
      <c r="E85" s="14">
        <f t="shared" si="9"/>
        <v>-0.2440878087923425</v>
      </c>
      <c r="F85" s="24"/>
      <c r="G85" s="23"/>
    </row>
    <row r="86" spans="1:7" s="4" customFormat="1" ht="12.75">
      <c r="A86" s="3">
        <f t="shared" si="6"/>
        <v>2007</v>
      </c>
      <c r="B86" s="19">
        <f t="shared" si="7"/>
        <v>3625200</v>
      </c>
      <c r="C86" s="14">
        <f t="shared" si="9"/>
        <v>0.06604716814679756</v>
      </c>
      <c r="D86" s="18">
        <f t="shared" si="8"/>
        <v>423594000</v>
      </c>
      <c r="E86" s="14">
        <f t="shared" si="9"/>
        <v>0.28474720208668214</v>
      </c>
      <c r="F86" s="24"/>
      <c r="G86" s="23"/>
    </row>
    <row r="87" spans="1:7" s="4" customFormat="1" ht="12.75">
      <c r="A87" s="3">
        <f t="shared" si="6"/>
        <v>2008</v>
      </c>
      <c r="B87" s="19">
        <f t="shared" si="7"/>
        <v>3446100</v>
      </c>
      <c r="C87" s="14">
        <f t="shared" si="9"/>
        <v>-0.04940417080436943</v>
      </c>
      <c r="D87" s="18">
        <f t="shared" si="8"/>
        <v>383176000</v>
      </c>
      <c r="E87" s="14">
        <f t="shared" si="9"/>
        <v>-0.0954168378211212</v>
      </c>
      <c r="F87" s="24"/>
      <c r="G87" s="23"/>
    </row>
    <row r="88" spans="1:7" s="4" customFormat="1" ht="12.75">
      <c r="A88" s="3">
        <f t="shared" si="6"/>
        <v>2009</v>
      </c>
      <c r="B88" s="19">
        <f t="shared" si="7"/>
        <v>3695600</v>
      </c>
      <c r="C88" s="14">
        <f t="shared" si="9"/>
        <v>0.07240068483212903</v>
      </c>
      <c r="D88" s="18">
        <f t="shared" si="8"/>
        <v>404658000</v>
      </c>
      <c r="E88" s="14">
        <f t="shared" si="9"/>
        <v>0.05606301020940774</v>
      </c>
      <c r="F88" s="24"/>
      <c r="G88" s="23"/>
    </row>
    <row r="89" spans="1:7" s="4" customFormat="1" ht="12.75">
      <c r="A89" s="3">
        <f t="shared" si="6"/>
        <v>2010</v>
      </c>
      <c r="B89" s="19">
        <f t="shared" si="7"/>
        <v>3598500</v>
      </c>
      <c r="C89" s="14">
        <f t="shared" si="9"/>
        <v>-0.02627448858101522</v>
      </c>
      <c r="D89" s="18">
        <f t="shared" si="8"/>
        <v>377247000</v>
      </c>
      <c r="E89" s="14">
        <f t="shared" si="9"/>
        <v>-0.06773868303604524</v>
      </c>
      <c r="F89" s="24"/>
      <c r="G89" s="23"/>
    </row>
    <row r="90" spans="1:7" s="4" customFormat="1" ht="12.75">
      <c r="A90" s="3">
        <f t="shared" si="6"/>
        <v>2011</v>
      </c>
      <c r="B90" s="19">
        <f t="shared" si="7"/>
        <v>4449000</v>
      </c>
      <c r="C90" s="14">
        <f t="shared" si="9"/>
        <v>0.2363484785327219</v>
      </c>
      <c r="D90" s="18">
        <f t="shared" si="8"/>
        <v>364713000</v>
      </c>
      <c r="E90" s="14">
        <f t="shared" si="9"/>
        <v>-0.033224916301521246</v>
      </c>
      <c r="F90" s="24"/>
      <c r="G90" s="23"/>
    </row>
    <row r="91" spans="1:7" s="4" customFormat="1" ht="12.75">
      <c r="A91" s="3">
        <f t="shared" si="6"/>
        <v>2012</v>
      </c>
      <c r="B91" s="19">
        <f t="shared" si="7"/>
        <v>4855800</v>
      </c>
      <c r="C91" s="14">
        <f t="shared" si="9"/>
        <v>0.09143627781523933</v>
      </c>
      <c r="D91" s="18">
        <f t="shared" si="8"/>
        <v>418395000</v>
      </c>
      <c r="E91" s="14">
        <f t="shared" si="9"/>
        <v>0.1471897080718263</v>
      </c>
      <c r="F91" s="24"/>
      <c r="G91" s="23"/>
    </row>
    <row r="92" spans="1:7" s="4" customFormat="1" ht="12.75">
      <c r="A92" s="3">
        <f t="shared" si="6"/>
        <v>2013</v>
      </c>
      <c r="B92" s="19">
        <f t="shared" si="7"/>
        <v>4728200</v>
      </c>
      <c r="C92" s="14">
        <f t="shared" si="9"/>
        <v>-0.02627785328885046</v>
      </c>
      <c r="D92" s="18">
        <f t="shared" si="8"/>
        <v>434385000</v>
      </c>
      <c r="E92" s="14">
        <f t="shared" si="9"/>
        <v>0.038217473918187306</v>
      </c>
      <c r="F92" s="24"/>
      <c r="G92" s="23"/>
    </row>
    <row r="93" spans="1:7" s="4" customFormat="1" ht="12.75">
      <c r="A93" s="3">
        <f t="shared" si="6"/>
        <v>2014</v>
      </c>
      <c r="B93" s="19">
        <f t="shared" si="7"/>
        <v>4609200</v>
      </c>
      <c r="C93" s="14">
        <f t="shared" si="9"/>
        <v>-0.025168140095596647</v>
      </c>
      <c r="D93" s="18">
        <f t="shared" si="8"/>
        <v>423581000</v>
      </c>
      <c r="E93" s="14">
        <f t="shared" si="9"/>
        <v>-0.0248719453940629</v>
      </c>
      <c r="F93" s="24"/>
      <c r="G93" s="23"/>
    </row>
    <row r="94" spans="1:7" s="4" customFormat="1" ht="12.75">
      <c r="A94" s="3">
        <f t="shared" si="6"/>
        <v>2015</v>
      </c>
      <c r="B94" s="19">
        <f t="shared" si="7"/>
        <v>4568600</v>
      </c>
      <c r="C94" s="14">
        <f t="shared" si="9"/>
        <v>-0.008808470016488767</v>
      </c>
      <c r="D94" s="18">
        <f t="shared" si="8"/>
        <v>436040000</v>
      </c>
      <c r="E94" s="14">
        <f t="shared" si="9"/>
        <v>0.029413500605551146</v>
      </c>
      <c r="F94" s="24"/>
      <c r="G94" s="23"/>
    </row>
    <row r="95" spans="1:7" s="4" customFormat="1" ht="12.75">
      <c r="A95" s="3">
        <v>2016</v>
      </c>
      <c r="B95" s="19">
        <f t="shared" si="7"/>
        <v>4683600</v>
      </c>
      <c r="C95" s="14">
        <f t="shared" si="9"/>
        <v>0.02517182506676008</v>
      </c>
      <c r="D95" s="18">
        <f t="shared" si="8"/>
        <v>427859000</v>
      </c>
      <c r="E95" s="14">
        <f t="shared" si="9"/>
        <v>-0.018762040179799988</v>
      </c>
      <c r="F95" s="24"/>
      <c r="G95" s="23"/>
    </row>
    <row r="96" spans="1:7" s="4" customFormat="1" ht="12.75">
      <c r="A96" s="3">
        <v>2017</v>
      </c>
      <c r="B96" s="19">
        <f t="shared" si="7"/>
        <v>4664200</v>
      </c>
      <c r="C96" s="14">
        <f t="shared" si="9"/>
        <v>-0.004142112904603312</v>
      </c>
      <c r="D96" s="18">
        <f t="shared" si="8"/>
        <v>430031000</v>
      </c>
      <c r="E96" s="14">
        <f t="shared" si="9"/>
        <v>0.005076438733321087</v>
      </c>
      <c r="F96" s="24"/>
      <c r="G96" s="23"/>
    </row>
    <row r="97" spans="1:7" s="4" customFormat="1" ht="12.75">
      <c r="A97" s="3">
        <v>2018</v>
      </c>
      <c r="B97" s="19">
        <f t="shared" si="7"/>
        <v>4606900</v>
      </c>
      <c r="C97" s="14">
        <f t="shared" si="9"/>
        <v>-0.012285064962908931</v>
      </c>
      <c r="D97" s="18">
        <f t="shared" si="8"/>
        <v>424637000</v>
      </c>
      <c r="E97" s="14">
        <f t="shared" si="9"/>
        <v>-0.012543281763407799</v>
      </c>
      <c r="F97" s="24"/>
      <c r="G97" s="23"/>
    </row>
    <row r="98" spans="1:7" s="4" customFormat="1" ht="12.75">
      <c r="A98" s="3">
        <v>2019</v>
      </c>
      <c r="B98" s="19">
        <f t="shared" si="7"/>
        <v>4544100</v>
      </c>
      <c r="C98" s="14">
        <f t="shared" si="9"/>
        <v>-0.013631726323558135</v>
      </c>
      <c r="D98" s="18">
        <f t="shared" si="8"/>
        <v>422817000</v>
      </c>
      <c r="E98" s="14">
        <f t="shared" si="9"/>
        <v>-0.004286013701114144</v>
      </c>
      <c r="F98" s="24"/>
      <c r="G98" s="23"/>
    </row>
    <row r="99" spans="1:7" s="4" customFormat="1" ht="12.75">
      <c r="A99" s="30">
        <f>A79</f>
        <v>2020</v>
      </c>
      <c r="B99" s="19">
        <f t="shared" si="7"/>
        <v>2240100</v>
      </c>
      <c r="C99" s="14">
        <f t="shared" si="9"/>
        <v>-0.5070310952663895</v>
      </c>
      <c r="D99" s="18">
        <f t="shared" si="8"/>
        <v>195104000</v>
      </c>
      <c r="E99" s="14">
        <f t="shared" si="9"/>
        <v>-0.5385615999356695</v>
      </c>
      <c r="F99" s="24"/>
      <c r="G99" s="23"/>
    </row>
    <row r="100" spans="1:7" s="4" customFormat="1" ht="12.75">
      <c r="A100" s="4" t="s">
        <v>25</v>
      </c>
      <c r="B100" s="10">
        <f>SUM(B97:B99)/3</f>
        <v>3797033.3333333335</v>
      </c>
      <c r="C100" s="17"/>
      <c r="D100" s="13">
        <f>SUM(D97:D99)/3</f>
        <v>347519333.3333333</v>
      </c>
      <c r="E100" s="23"/>
      <c r="F100" s="24"/>
      <c r="G100" s="23"/>
    </row>
    <row r="101" spans="2:7" s="4" customFormat="1" ht="12.75">
      <c r="B101" s="10"/>
      <c r="C101" s="17"/>
      <c r="D101" s="13"/>
      <c r="E101" s="23"/>
      <c r="F101" s="24"/>
      <c r="G101" s="23"/>
    </row>
    <row r="102" spans="1:3" ht="15">
      <c r="A102" s="20" t="s">
        <v>18</v>
      </c>
      <c r="B102" s="31">
        <f>A99</f>
        <v>2020</v>
      </c>
      <c r="C102" s="25" t="s">
        <v>19</v>
      </c>
    </row>
    <row r="103" spans="1:3" ht="12.75">
      <c r="A103" s="3" t="s">
        <v>9</v>
      </c>
      <c r="B103" s="18">
        <f>'2020 data'!F73+'2020 data'!C86+'2020 data'!F115</f>
        <v>198707134.12922785</v>
      </c>
      <c r="C103" t="s">
        <v>20</v>
      </c>
    </row>
    <row r="104" spans="1:2" ht="12.75">
      <c r="A104" s="3"/>
      <c r="B104" s="16"/>
    </row>
    <row r="105" spans="1:3" ht="12.75">
      <c r="A105" s="3" t="s">
        <v>10</v>
      </c>
      <c r="B105" s="19">
        <f>'2020 data'!F207</f>
        <v>4659.294757340971</v>
      </c>
      <c r="C105" t="s">
        <v>26</v>
      </c>
    </row>
    <row r="106" spans="1:2" ht="12.75">
      <c r="A106" s="3" t="s">
        <v>11</v>
      </c>
      <c r="B106" s="19">
        <f>'2020 data'!F204</f>
        <v>3373.5520417524285</v>
      </c>
    </row>
    <row r="107" spans="1:2" ht="12.75">
      <c r="A107" s="3" t="s">
        <v>15</v>
      </c>
      <c r="B107" s="19">
        <f>'2020 data'!F205+'2020 data'!F206</f>
        <v>1285.742715588542</v>
      </c>
    </row>
    <row r="108" spans="1:2" ht="12.75">
      <c r="A108" s="3"/>
      <c r="B108" s="16"/>
    </row>
    <row r="109" spans="1:3" ht="12.75">
      <c r="A109" s="3" t="s">
        <v>12</v>
      </c>
      <c r="B109" s="19">
        <f>'2020 data'!F201</f>
        <v>3428.4940495350224</v>
      </c>
      <c r="C109" t="s">
        <v>21</v>
      </c>
    </row>
    <row r="110" spans="1:2" ht="12.75">
      <c r="A110" s="3" t="s">
        <v>13</v>
      </c>
      <c r="B110" s="19">
        <f>'2020 data'!F198</f>
        <v>2300.649562176652</v>
      </c>
    </row>
    <row r="111" spans="1:2" ht="12.75">
      <c r="A111" s="3" t="s">
        <v>16</v>
      </c>
      <c r="B111" s="19">
        <f>'2020 data'!F199+'2020 data'!F200</f>
        <v>1127.8444873583703</v>
      </c>
    </row>
    <row r="112" spans="1:2" ht="12.75">
      <c r="A112" s="3"/>
      <c r="B112" s="16"/>
    </row>
    <row r="113" spans="1:3" ht="12.75">
      <c r="A113" s="3" t="s">
        <v>14</v>
      </c>
      <c r="B113" s="15">
        <f>'2020 data'!F216</f>
        <v>0.07675938644713297</v>
      </c>
      <c r="C113" t="s">
        <v>22</v>
      </c>
    </row>
    <row r="114" spans="1:2" ht="12.75">
      <c r="A114" s="3"/>
      <c r="B114" s="16"/>
    </row>
    <row r="115" spans="1:3" ht="12.75">
      <c r="A115" s="3" t="s">
        <v>17</v>
      </c>
      <c r="B115" s="18">
        <f>'2020 data'!I245</f>
        <v>142437000</v>
      </c>
      <c r="C115" t="s">
        <v>23</v>
      </c>
    </row>
    <row r="116" spans="1:2" ht="12.75">
      <c r="A116" s="3"/>
      <c r="B116" s="16"/>
    </row>
    <row r="117" spans="1:3" ht="12.75">
      <c r="A117" s="3" t="s">
        <v>24</v>
      </c>
      <c r="B117" s="18">
        <f>'2020 data'!F160</f>
        <v>259069134.12922785</v>
      </c>
      <c r="C117" t="s">
        <v>6</v>
      </c>
    </row>
    <row r="118" spans="1:3" ht="12.75">
      <c r="A118" s="3"/>
      <c r="B118" s="11"/>
      <c r="C118" t="s">
        <v>7</v>
      </c>
    </row>
    <row r="119" ht="12.75">
      <c r="A119" s="3"/>
    </row>
    <row r="120" ht="12.75">
      <c r="A120" s="25" t="s">
        <v>172</v>
      </c>
    </row>
    <row r="121" spans="1:2" ht="12.75">
      <c r="A121" s="3" t="s">
        <v>173</v>
      </c>
      <c r="B121" s="26">
        <f>D19/B19</f>
        <v>3.933980582524272</v>
      </c>
    </row>
    <row r="122" spans="1:2" ht="12.75">
      <c r="A122" s="3" t="s">
        <v>174</v>
      </c>
      <c r="B122" s="27">
        <f>F19/B19</f>
        <v>245.8621359223301</v>
      </c>
    </row>
    <row r="123" spans="1:2" ht="12.75">
      <c r="A123" s="3" t="s">
        <v>175</v>
      </c>
      <c r="B123" s="27">
        <f>F19/D19</f>
        <v>62.49703849950642</v>
      </c>
    </row>
    <row r="124" spans="1:2" ht="12.75">
      <c r="A124" s="3"/>
      <c r="B124" s="16"/>
    </row>
    <row r="125" spans="1:2" ht="12.75">
      <c r="A125" s="25" t="s">
        <v>176</v>
      </c>
      <c r="B125" s="16"/>
    </row>
    <row r="126" spans="1:2" ht="12.75">
      <c r="A126" s="3" t="s">
        <v>173</v>
      </c>
      <c r="B126" s="26">
        <f>D39/B39</f>
        <v>6.746268656716418</v>
      </c>
    </row>
    <row r="127" spans="1:2" ht="12.75">
      <c r="A127" s="3" t="s">
        <v>174</v>
      </c>
      <c r="B127" s="27">
        <f>F39/B39</f>
        <v>347.71144278606965</v>
      </c>
    </row>
    <row r="128" spans="1:2" ht="12.75">
      <c r="A128" s="3" t="s">
        <v>175</v>
      </c>
      <c r="B128" s="27">
        <f>F39/D39</f>
        <v>51.541297935103245</v>
      </c>
    </row>
    <row r="129" spans="1:2" ht="12.75">
      <c r="A129" s="3"/>
      <c r="B129" s="16"/>
    </row>
    <row r="130" spans="1:2" ht="12.75">
      <c r="A130" s="25" t="s">
        <v>177</v>
      </c>
      <c r="B130" s="16"/>
    </row>
    <row r="131" spans="1:2" ht="12.75">
      <c r="A131" s="3" t="s">
        <v>174</v>
      </c>
      <c r="B131" s="27">
        <f>D79/B79</f>
        <v>36.06803519061584</v>
      </c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57421875" style="0" bestFit="1" customWidth="1"/>
    <col min="2" max="2" width="28.421875" style="0" bestFit="1" customWidth="1"/>
    <col min="3" max="3" width="18.140625" style="0" bestFit="1" customWidth="1"/>
    <col min="4" max="4" width="15.28125" style="0" customWidth="1"/>
    <col min="5" max="5" width="23.421875" style="0" customWidth="1"/>
    <col min="6" max="9" width="14.8515625" style="0" bestFit="1" customWidth="1"/>
  </cols>
  <sheetData>
    <row r="1" ht="12.75">
      <c r="A1" s="3" t="s">
        <v>224</v>
      </c>
    </row>
    <row r="2" ht="12.75">
      <c r="A2" s="5">
        <v>2014</v>
      </c>
    </row>
    <row r="4" ht="12.75">
      <c r="A4" s="3" t="s">
        <v>27</v>
      </c>
    </row>
    <row r="6" spans="1:3" ht="12.75">
      <c r="A6" t="s">
        <v>28</v>
      </c>
      <c r="B6" s="1">
        <v>9404</v>
      </c>
      <c r="C6" t="s">
        <v>29</v>
      </c>
    </row>
    <row r="7" spans="1:3" ht="12.75">
      <c r="A7" t="s">
        <v>30</v>
      </c>
      <c r="B7" s="1">
        <v>4123</v>
      </c>
      <c r="C7" t="s">
        <v>29</v>
      </c>
    </row>
    <row r="8" spans="1:3" ht="12.75">
      <c r="A8" t="s">
        <v>31</v>
      </c>
      <c r="B8" s="1">
        <v>22</v>
      </c>
      <c r="C8" t="s">
        <v>29</v>
      </c>
    </row>
    <row r="9" spans="1:3" ht="12.75">
      <c r="A9" t="s">
        <v>32</v>
      </c>
      <c r="B9" s="1">
        <v>458</v>
      </c>
      <c r="C9" t="s">
        <v>29</v>
      </c>
    </row>
    <row r="10" spans="1:3" ht="12.75">
      <c r="A10" t="s">
        <v>33</v>
      </c>
      <c r="B10" s="1">
        <v>0</v>
      </c>
      <c r="C10" t="s">
        <v>29</v>
      </c>
    </row>
    <row r="11" spans="1:3" ht="12.75">
      <c r="A11" t="s">
        <v>34</v>
      </c>
      <c r="B11" s="1">
        <v>1127</v>
      </c>
      <c r="C11" t="s">
        <v>35</v>
      </c>
    </row>
    <row r="12" spans="1:3" ht="12.75">
      <c r="A12" t="s">
        <v>36</v>
      </c>
      <c r="B12" s="1">
        <v>1286</v>
      </c>
      <c r="C12" t="s">
        <v>37</v>
      </c>
    </row>
    <row r="13" spans="1:3" ht="12.75">
      <c r="A13" t="s">
        <v>38</v>
      </c>
      <c r="B13" s="1">
        <v>404</v>
      </c>
      <c r="C13" t="s">
        <v>37</v>
      </c>
    </row>
    <row r="14" spans="1:3" ht="12.75">
      <c r="A14" t="s">
        <v>39</v>
      </c>
      <c r="B14" s="1">
        <v>1336</v>
      </c>
      <c r="C14" t="s">
        <v>35</v>
      </c>
    </row>
    <row r="15" spans="1:3" ht="12.75">
      <c r="A15" t="s">
        <v>40</v>
      </c>
      <c r="B15" s="1">
        <v>84</v>
      </c>
      <c r="C15" t="s">
        <v>29</v>
      </c>
    </row>
    <row r="16" spans="1:3" ht="12.75">
      <c r="A16" t="s">
        <v>41</v>
      </c>
      <c r="B16" s="1">
        <v>50</v>
      </c>
      <c r="C16" t="s">
        <v>29</v>
      </c>
    </row>
    <row r="17" spans="1:3" ht="12.75">
      <c r="A17" t="s">
        <v>42</v>
      </c>
      <c r="B17" s="1">
        <v>1206</v>
      </c>
      <c r="C17" t="s">
        <v>35</v>
      </c>
    </row>
    <row r="18" spans="1:3" ht="12.75">
      <c r="A18" t="s">
        <v>43</v>
      </c>
      <c r="B18" s="1">
        <v>1095</v>
      </c>
      <c r="C18" t="s">
        <v>44</v>
      </c>
    </row>
    <row r="19" ht="12.75">
      <c r="B19" s="1"/>
    </row>
    <row r="20" spans="1:3" ht="12.75">
      <c r="A20" t="s">
        <v>45</v>
      </c>
      <c r="B20" s="1">
        <v>133000</v>
      </c>
      <c r="C20" t="s">
        <v>46</v>
      </c>
    </row>
    <row r="21" ht="12.75">
      <c r="B21" s="1"/>
    </row>
    <row r="22" spans="1:3" ht="12.75">
      <c r="A22" t="s">
        <v>47</v>
      </c>
      <c r="B22" s="1">
        <v>9</v>
      </c>
      <c r="C22" t="s">
        <v>48</v>
      </c>
    </row>
    <row r="24" ht="12.75">
      <c r="A24" t="s">
        <v>49</v>
      </c>
    </row>
    <row r="25" ht="12.75">
      <c r="A25" t="s">
        <v>188</v>
      </c>
    </row>
    <row r="26" ht="12.75">
      <c r="A26" t="s">
        <v>51</v>
      </c>
    </row>
    <row r="27" ht="12.75">
      <c r="A27" t="s">
        <v>52</v>
      </c>
    </row>
    <row r="28" ht="12.75">
      <c r="A28" t="s">
        <v>178</v>
      </c>
    </row>
    <row r="31" ht="12.75">
      <c r="A31" s="3" t="s">
        <v>53</v>
      </c>
    </row>
    <row r="33" ht="12.75">
      <c r="A33" s="3" t="s">
        <v>54</v>
      </c>
    </row>
    <row r="34" spans="2:6" ht="12.75">
      <c r="B34" t="s">
        <v>4</v>
      </c>
      <c r="D34" t="s">
        <v>55</v>
      </c>
      <c r="F34" t="s">
        <v>56</v>
      </c>
    </row>
    <row r="35" spans="1:7" ht="12.75">
      <c r="A35" t="s">
        <v>57</v>
      </c>
      <c r="B35" s="1">
        <v>520000</v>
      </c>
      <c r="C35" s="6">
        <v>0.49476688867745006</v>
      </c>
      <c r="D35" s="1">
        <v>64900</v>
      </c>
      <c r="E35" s="6">
        <v>0.6676954732510288</v>
      </c>
      <c r="F35" s="1">
        <v>584900</v>
      </c>
      <c r="G35" s="6">
        <v>0.509406026824595</v>
      </c>
    </row>
    <row r="36" spans="1:7" ht="12.75">
      <c r="A36" t="s">
        <v>34</v>
      </c>
      <c r="B36" s="1">
        <v>98000</v>
      </c>
      <c r="C36" s="6">
        <v>0.09324452901998097</v>
      </c>
      <c r="D36" s="1">
        <v>4500</v>
      </c>
      <c r="E36" s="6">
        <v>0.046296296296296294</v>
      </c>
      <c r="F36" s="1">
        <v>102500</v>
      </c>
      <c r="G36" s="6">
        <v>0.0892701619926842</v>
      </c>
    </row>
    <row r="37" spans="1:7" ht="12.75">
      <c r="A37" t="s">
        <v>58</v>
      </c>
      <c r="B37" s="1">
        <v>35000</v>
      </c>
      <c r="C37" s="6">
        <v>0.03330161750713606</v>
      </c>
      <c r="D37" s="1">
        <v>1900</v>
      </c>
      <c r="E37" s="6">
        <v>0.01954732510288066</v>
      </c>
      <c r="F37" s="1">
        <v>36900</v>
      </c>
      <c r="G37" s="6">
        <v>0.032137258317366316</v>
      </c>
    </row>
    <row r="38" spans="1:7" ht="12.75">
      <c r="A38" t="s">
        <v>59</v>
      </c>
      <c r="B38" s="1">
        <v>179000</v>
      </c>
      <c r="C38" s="6">
        <v>0.170313986679353</v>
      </c>
      <c r="D38" s="1">
        <v>1000</v>
      </c>
      <c r="E38" s="6">
        <v>0.0102880658436214</v>
      </c>
      <c r="F38" s="1">
        <v>180000</v>
      </c>
      <c r="G38" s="6">
        <v>0.1567671137432503</v>
      </c>
    </row>
    <row r="39" spans="1:7" ht="12.75">
      <c r="A39" t="s">
        <v>60</v>
      </c>
      <c r="B39" s="1">
        <v>2000</v>
      </c>
      <c r="C39" s="6">
        <v>0.0019029495718363464</v>
      </c>
      <c r="D39" s="1">
        <v>500</v>
      </c>
      <c r="E39" s="6">
        <v>0.0051440329218107</v>
      </c>
      <c r="F39" s="1">
        <v>2500</v>
      </c>
      <c r="G39" s="6">
        <v>0.00217732102421181</v>
      </c>
    </row>
    <row r="40" spans="1:7" ht="12.75">
      <c r="A40" t="s">
        <v>179</v>
      </c>
      <c r="B40" s="1">
        <v>0</v>
      </c>
      <c r="C40" s="6">
        <v>0</v>
      </c>
      <c r="D40" s="1">
        <v>4400</v>
      </c>
      <c r="E40" s="6">
        <v>0.04526748971193416</v>
      </c>
      <c r="F40" s="1">
        <v>4400</v>
      </c>
      <c r="G40" s="6">
        <v>0.0038320850026127853</v>
      </c>
    </row>
    <row r="41" spans="1:7" ht="12.75">
      <c r="A41" t="s">
        <v>42</v>
      </c>
      <c r="B41" s="1">
        <v>10000</v>
      </c>
      <c r="C41" s="6">
        <v>0.009514747859181731</v>
      </c>
      <c r="D41" s="1">
        <v>600</v>
      </c>
      <c r="E41" s="6">
        <v>0.006172839506172839</v>
      </c>
      <c r="F41" s="1">
        <v>10600</v>
      </c>
      <c r="G41" s="6">
        <v>0.009231841142658074</v>
      </c>
    </row>
    <row r="42" spans="1:7" ht="12.75">
      <c r="A42" t="s">
        <v>61</v>
      </c>
      <c r="B42" s="1">
        <v>6000</v>
      </c>
      <c r="C42" s="6">
        <v>0.005708848715509039</v>
      </c>
      <c r="D42" s="1">
        <v>0</v>
      </c>
      <c r="E42" s="6">
        <v>0</v>
      </c>
      <c r="F42" s="1">
        <v>6000</v>
      </c>
      <c r="G42" s="6">
        <v>0.0052255704581083435</v>
      </c>
    </row>
    <row r="43" spans="1:7" ht="12.75">
      <c r="A43" t="s">
        <v>62</v>
      </c>
      <c r="B43" s="1">
        <v>10000</v>
      </c>
      <c r="C43" s="6">
        <v>0.009514747859181731</v>
      </c>
      <c r="D43" s="1">
        <v>800</v>
      </c>
      <c r="E43" s="6">
        <v>0.00823045267489712</v>
      </c>
      <c r="F43" s="1">
        <v>10800</v>
      </c>
      <c r="G43" s="6">
        <v>0.009406026824595019</v>
      </c>
    </row>
    <row r="44" spans="1:7" ht="12.75">
      <c r="A44" t="s">
        <v>63</v>
      </c>
      <c r="B44" s="1">
        <v>192000</v>
      </c>
      <c r="C44" s="6">
        <v>0.18268315889628925</v>
      </c>
      <c r="D44" s="1">
        <v>18800</v>
      </c>
      <c r="E44" s="6">
        <v>0.1934156378600823</v>
      </c>
      <c r="F44" s="1">
        <v>210800</v>
      </c>
      <c r="G44" s="6">
        <v>0.1835917087615398</v>
      </c>
    </row>
    <row r="45" spans="1:6" ht="12.75">
      <c r="A45" t="s">
        <v>56</v>
      </c>
      <c r="B45" s="1">
        <v>1051000</v>
      </c>
      <c r="D45" s="1">
        <v>97200</v>
      </c>
      <c r="F45" s="1">
        <v>1148200</v>
      </c>
    </row>
    <row r="47" ht="12.75">
      <c r="A47" s="3" t="s">
        <v>64</v>
      </c>
    </row>
    <row r="48" spans="2:6" ht="12.75">
      <c r="B48" t="s">
        <v>4</v>
      </c>
      <c r="D48" t="s">
        <v>55</v>
      </c>
      <c r="F48" t="s">
        <v>56</v>
      </c>
    </row>
    <row r="49" spans="1:7" ht="12.75">
      <c r="A49" t="s">
        <v>57</v>
      </c>
      <c r="B49" s="1">
        <v>1415000</v>
      </c>
      <c r="C49" s="6">
        <v>0.3717813977929585</v>
      </c>
      <c r="D49" s="1">
        <v>223700</v>
      </c>
      <c r="E49" s="6">
        <v>0.4259329779131759</v>
      </c>
      <c r="F49" s="1">
        <v>1638700</v>
      </c>
      <c r="G49" s="6">
        <v>0.3783478019948282</v>
      </c>
    </row>
    <row r="50" spans="1:7" ht="12.75">
      <c r="A50" t="s">
        <v>34</v>
      </c>
      <c r="B50" s="1">
        <v>554000</v>
      </c>
      <c r="C50" s="6">
        <v>0.14555964266946925</v>
      </c>
      <c r="D50" s="1">
        <v>50100</v>
      </c>
      <c r="E50" s="6">
        <v>0.09539223153084539</v>
      </c>
      <c r="F50" s="1">
        <v>604100</v>
      </c>
      <c r="G50" s="6">
        <v>0.13947635759142962</v>
      </c>
    </row>
    <row r="51" spans="1:7" ht="12.75">
      <c r="A51" t="s">
        <v>58</v>
      </c>
      <c r="B51" s="1">
        <v>160000</v>
      </c>
      <c r="C51" s="6">
        <v>0.04203888596952181</v>
      </c>
      <c r="D51" s="1">
        <v>10400</v>
      </c>
      <c r="E51" s="6">
        <v>0.019801980198019802</v>
      </c>
      <c r="F51" s="1">
        <v>170400</v>
      </c>
      <c r="G51" s="6">
        <v>0.0393424455116365</v>
      </c>
    </row>
    <row r="52" spans="1:7" ht="12.75">
      <c r="A52" t="s">
        <v>59</v>
      </c>
      <c r="B52" s="1">
        <v>879000</v>
      </c>
      <c r="C52" s="6">
        <v>0.23095112979506044</v>
      </c>
      <c r="D52" s="1">
        <v>5100</v>
      </c>
      <c r="E52" s="6">
        <v>0.00971058644325971</v>
      </c>
      <c r="F52" s="1">
        <v>884100</v>
      </c>
      <c r="G52" s="6">
        <v>0.2041235685260436</v>
      </c>
    </row>
    <row r="53" spans="1:7" ht="12.75">
      <c r="A53" t="s">
        <v>60</v>
      </c>
      <c r="B53" s="1">
        <v>7000</v>
      </c>
      <c r="C53" s="6">
        <v>0.0018392012611665792</v>
      </c>
      <c r="D53" s="1">
        <v>9100</v>
      </c>
      <c r="E53" s="6">
        <v>0.017326732673267328</v>
      </c>
      <c r="F53" s="1">
        <v>16100</v>
      </c>
      <c r="G53" s="6">
        <v>0.003717214628740303</v>
      </c>
    </row>
    <row r="54" spans="1:7" ht="12.75">
      <c r="A54" t="s">
        <v>179</v>
      </c>
      <c r="B54" s="1">
        <v>0</v>
      </c>
      <c r="C54" s="6">
        <v>0</v>
      </c>
      <c r="D54" s="1">
        <v>70500</v>
      </c>
      <c r="E54" s="6">
        <v>0.13423457730388424</v>
      </c>
      <c r="F54" s="1">
        <v>70500</v>
      </c>
      <c r="G54" s="6">
        <v>0.016277244181751017</v>
      </c>
    </row>
    <row r="55" spans="1:7" ht="12.75">
      <c r="A55" t="s">
        <v>42</v>
      </c>
      <c r="B55" s="1">
        <v>47000</v>
      </c>
      <c r="C55" s="6">
        <v>0.01234892275354703</v>
      </c>
      <c r="D55" s="1">
        <v>7500</v>
      </c>
      <c r="E55" s="6">
        <v>0.01428027418126428</v>
      </c>
      <c r="F55" s="1">
        <v>54500</v>
      </c>
      <c r="G55" s="6">
        <v>0.012583117842630219</v>
      </c>
    </row>
    <row r="56" spans="1:7" ht="12.75">
      <c r="A56" t="s">
        <v>61</v>
      </c>
      <c r="B56" s="1">
        <v>25000</v>
      </c>
      <c r="C56" s="6">
        <v>0.006568575932737782</v>
      </c>
      <c r="D56" s="1">
        <v>0</v>
      </c>
      <c r="E56" s="6">
        <v>0</v>
      </c>
      <c r="F56" s="1">
        <v>25000</v>
      </c>
      <c r="G56" s="6">
        <v>0.005772072404876247</v>
      </c>
    </row>
    <row r="57" spans="1:7" ht="12.75">
      <c r="A57" t="s">
        <v>62</v>
      </c>
      <c r="B57" s="1">
        <v>23000</v>
      </c>
      <c r="C57" s="6">
        <v>0.00604308985811876</v>
      </c>
      <c r="D57" s="1">
        <v>5300</v>
      </c>
      <c r="E57" s="6">
        <v>0.010091393754760092</v>
      </c>
      <c r="F57" s="1">
        <v>28300</v>
      </c>
      <c r="G57" s="6">
        <v>0.006533985962319911</v>
      </c>
    </row>
    <row r="58" spans="1:7" ht="12.75">
      <c r="A58" t="s">
        <v>63</v>
      </c>
      <c r="B58" s="1">
        <v>695000</v>
      </c>
      <c r="C58" s="6">
        <v>0.18260641093011035</v>
      </c>
      <c r="D58" s="1">
        <v>143400</v>
      </c>
      <c r="E58" s="6">
        <v>0.273038842345773</v>
      </c>
      <c r="F58" s="1">
        <v>838400</v>
      </c>
      <c r="G58" s="6">
        <v>0.1935722201699298</v>
      </c>
    </row>
    <row r="59" spans="1:6" ht="12.75">
      <c r="A59" t="s">
        <v>56</v>
      </c>
      <c r="B59" s="1">
        <v>3806000</v>
      </c>
      <c r="D59" s="1">
        <v>525200</v>
      </c>
      <c r="F59" s="1">
        <v>4331200</v>
      </c>
    </row>
    <row r="61" ht="12.75">
      <c r="A61" s="3" t="s">
        <v>65</v>
      </c>
    </row>
    <row r="62" spans="2:6" ht="12.75">
      <c r="B62" t="s">
        <v>4</v>
      </c>
      <c r="D62" t="s">
        <v>55</v>
      </c>
      <c r="F62" t="s">
        <v>56</v>
      </c>
    </row>
    <row r="63" spans="1:7" ht="12.75">
      <c r="A63" t="s">
        <v>57</v>
      </c>
      <c r="B63" s="2">
        <v>144527000</v>
      </c>
      <c r="C63" s="6">
        <v>0.5545826058594424</v>
      </c>
      <c r="D63" s="2">
        <v>22581000</v>
      </c>
      <c r="E63" s="6">
        <v>0.5903375075161433</v>
      </c>
      <c r="F63" s="2">
        <v>167108000</v>
      </c>
      <c r="G63" s="6">
        <v>0.559158926037958</v>
      </c>
    </row>
    <row r="64" spans="1:7" ht="12.75">
      <c r="A64" t="s">
        <v>34</v>
      </c>
      <c r="B64" s="2">
        <v>41549000</v>
      </c>
      <c r="C64" s="6">
        <v>0.15943285815698088</v>
      </c>
      <c r="D64" s="2">
        <v>3326000</v>
      </c>
      <c r="E64" s="6">
        <v>0.08695197511176178</v>
      </c>
      <c r="F64" s="2">
        <v>44875000</v>
      </c>
      <c r="G64" s="6">
        <v>0.15015592793853896</v>
      </c>
    </row>
    <row r="65" spans="1:7" ht="12.75">
      <c r="A65" t="s">
        <v>58</v>
      </c>
      <c r="B65" s="2">
        <v>5808000</v>
      </c>
      <c r="C65" s="6">
        <v>0.022286602329195524</v>
      </c>
      <c r="D65" s="2">
        <v>504000</v>
      </c>
      <c r="E65" s="6">
        <v>0.013176126114349951</v>
      </c>
      <c r="F65" s="2">
        <v>6312000</v>
      </c>
      <c r="G65" s="6">
        <v>0.02112053965789544</v>
      </c>
    </row>
    <row r="66" spans="1:7" ht="12.75">
      <c r="A66" t="s">
        <v>59</v>
      </c>
      <c r="B66" s="2">
        <v>42866000</v>
      </c>
      <c r="C66" s="6">
        <v>0.16448648337522304</v>
      </c>
      <c r="D66" s="2">
        <v>299000</v>
      </c>
      <c r="E66" s="6">
        <v>0.007816789103552848</v>
      </c>
      <c r="F66" s="2">
        <v>43165000</v>
      </c>
      <c r="G66" s="6">
        <v>0.14443410873464144</v>
      </c>
    </row>
    <row r="67" spans="1:7" ht="12.75">
      <c r="A67" t="s">
        <v>60</v>
      </c>
      <c r="B67" s="2">
        <v>370000</v>
      </c>
      <c r="C67" s="6">
        <v>0.0014197732200072906</v>
      </c>
      <c r="D67" s="2">
        <v>637000</v>
      </c>
      <c r="E67" s="6">
        <v>0.01665315939452563</v>
      </c>
      <c r="F67" s="2">
        <v>1007000</v>
      </c>
      <c r="G67" s="6">
        <v>0.0033695157534063226</v>
      </c>
    </row>
    <row r="68" spans="1:7" ht="12.75">
      <c r="A68" t="s">
        <v>179</v>
      </c>
      <c r="B68" s="2">
        <v>0</v>
      </c>
      <c r="C68" s="6">
        <v>0</v>
      </c>
      <c r="D68" s="2">
        <v>4327000</v>
      </c>
      <c r="E68" s="6">
        <v>0.1131212255888735</v>
      </c>
      <c r="F68" s="2">
        <v>4327000</v>
      </c>
      <c r="G68" s="6">
        <v>0.014478544851031935</v>
      </c>
    </row>
    <row r="69" spans="1:7" ht="12.75">
      <c r="A69" t="s">
        <v>42</v>
      </c>
      <c r="B69" s="2">
        <v>1569000</v>
      </c>
      <c r="C69" s="6">
        <v>0.0060206058978147</v>
      </c>
      <c r="D69" s="2">
        <v>392000</v>
      </c>
      <c r="E69" s="6">
        <v>0.010248098088938852</v>
      </c>
      <c r="F69" s="2">
        <v>1961000</v>
      </c>
      <c r="G69" s="6">
        <v>0.006561688572422839</v>
      </c>
    </row>
    <row r="70" spans="1:7" ht="12.75">
      <c r="A70" t="s">
        <v>61</v>
      </c>
      <c r="B70" s="2">
        <v>1096000</v>
      </c>
      <c r="C70" s="6">
        <v>0.004205598511156731</v>
      </c>
      <c r="D70" s="2">
        <v>0</v>
      </c>
      <c r="E70" s="6">
        <v>0</v>
      </c>
      <c r="F70" s="2">
        <v>1096000</v>
      </c>
      <c r="G70" s="6">
        <v>0.00366731803945713</v>
      </c>
    </row>
    <row r="71" spans="1:7" ht="12.75">
      <c r="A71" t="s">
        <v>62</v>
      </c>
      <c r="B71" s="2">
        <v>847000</v>
      </c>
      <c r="C71" s="6">
        <v>0.0032501295063410143</v>
      </c>
      <c r="D71" s="2">
        <v>247000</v>
      </c>
      <c r="E71" s="6">
        <v>0.006457347520326266</v>
      </c>
      <c r="F71" s="2">
        <v>1094000</v>
      </c>
      <c r="G71" s="6">
        <v>0.003660625853253741</v>
      </c>
    </row>
    <row r="72" spans="1:7" ht="12.75">
      <c r="A72" t="s">
        <v>63</v>
      </c>
      <c r="B72" s="2">
        <v>21974000</v>
      </c>
      <c r="C72" s="6">
        <v>0.08431918036875731</v>
      </c>
      <c r="D72" s="2">
        <v>5940000</v>
      </c>
      <c r="E72" s="6">
        <v>0.15529005777626728</v>
      </c>
      <c r="F72" s="2">
        <v>27914000</v>
      </c>
      <c r="G72" s="6">
        <v>0.0934028428406992</v>
      </c>
    </row>
    <row r="73" spans="1:6" ht="12.75">
      <c r="A73" t="s">
        <v>56</v>
      </c>
      <c r="B73" s="2">
        <v>260605000</v>
      </c>
      <c r="D73" s="2">
        <v>38251000</v>
      </c>
      <c r="F73" s="2">
        <v>298856000</v>
      </c>
    </row>
    <row r="75" ht="12.75">
      <c r="A75" s="7" t="s">
        <v>193</v>
      </c>
    </row>
    <row r="76" ht="12.75">
      <c r="A76" t="s">
        <v>66</v>
      </c>
    </row>
    <row r="77" ht="12.75">
      <c r="A77" t="s">
        <v>180</v>
      </c>
    </row>
    <row r="78" ht="12.75">
      <c r="A78" t="s">
        <v>67</v>
      </c>
    </row>
    <row r="79" ht="12.75">
      <c r="A79" t="s">
        <v>68</v>
      </c>
    </row>
    <row r="81" ht="12.75">
      <c r="A81" s="3" t="s">
        <v>69</v>
      </c>
    </row>
    <row r="82" spans="2:6" ht="12.75">
      <c r="B82" t="s">
        <v>4</v>
      </c>
      <c r="D82" t="s">
        <v>55</v>
      </c>
      <c r="F82" t="s">
        <v>56</v>
      </c>
    </row>
    <row r="83" spans="1:7" ht="12.75">
      <c r="A83" t="s">
        <v>70</v>
      </c>
      <c r="B83" s="1">
        <v>858000</v>
      </c>
      <c r="C83" s="6">
        <v>0.8163653663177926</v>
      </c>
      <c r="D83" s="1">
        <v>56100</v>
      </c>
      <c r="E83" s="6">
        <v>0.5771604938271605</v>
      </c>
      <c r="F83" s="1">
        <v>914100</v>
      </c>
      <c r="G83" s="6">
        <v>0.7961156592928061</v>
      </c>
    </row>
    <row r="84" spans="1:7" ht="12.75">
      <c r="A84" t="s">
        <v>71</v>
      </c>
      <c r="B84" s="1">
        <v>129000</v>
      </c>
      <c r="C84" s="6">
        <v>0.12274024738344434</v>
      </c>
      <c r="D84" s="1">
        <v>17500</v>
      </c>
      <c r="E84" s="6">
        <v>0.1800411522633745</v>
      </c>
      <c r="F84" s="1">
        <v>146500</v>
      </c>
      <c r="G84" s="6">
        <v>0.12759101201881207</v>
      </c>
    </row>
    <row r="85" spans="1:7" ht="12.75">
      <c r="A85" t="s">
        <v>72</v>
      </c>
      <c r="B85" s="1">
        <v>51000</v>
      </c>
      <c r="C85" s="6">
        <v>0.048525214081826834</v>
      </c>
      <c r="D85" s="1">
        <v>17400</v>
      </c>
      <c r="E85" s="6">
        <v>0.17901234567901234</v>
      </c>
      <c r="F85" s="1">
        <v>68400</v>
      </c>
      <c r="G85" s="6">
        <v>0.05957150322243512</v>
      </c>
    </row>
    <row r="86" spans="1:7" ht="12.75">
      <c r="A86" t="s">
        <v>62</v>
      </c>
      <c r="B86" s="1">
        <v>14000</v>
      </c>
      <c r="C86" s="6">
        <v>0.013320647002854425</v>
      </c>
      <c r="D86" s="1">
        <v>1300</v>
      </c>
      <c r="E86" s="6">
        <v>0.013374485596707819</v>
      </c>
      <c r="F86" s="1">
        <v>15300</v>
      </c>
      <c r="G86" s="6">
        <v>0.013325204668176277</v>
      </c>
    </row>
    <row r="87" spans="1:7" ht="12.75">
      <c r="A87" t="s">
        <v>73</v>
      </c>
      <c r="B87" s="1">
        <v>0</v>
      </c>
      <c r="C87" s="6">
        <v>0</v>
      </c>
      <c r="D87" s="1">
        <v>4800</v>
      </c>
      <c r="E87" s="6">
        <v>0.04938271604938271</v>
      </c>
      <c r="F87" s="1">
        <v>4800</v>
      </c>
      <c r="G87" s="6">
        <v>0.004180456366486675</v>
      </c>
    </row>
    <row r="88" spans="1:6" ht="12.75">
      <c r="A88" t="s">
        <v>56</v>
      </c>
      <c r="B88" s="1">
        <v>1051000</v>
      </c>
      <c r="D88" s="1">
        <v>97200</v>
      </c>
      <c r="F88" s="1">
        <v>1148200</v>
      </c>
    </row>
    <row r="90" ht="12.75">
      <c r="A90" s="3" t="s">
        <v>74</v>
      </c>
    </row>
    <row r="91" spans="2:6" ht="12.75">
      <c r="B91" t="s">
        <v>4</v>
      </c>
      <c r="D91" t="s">
        <v>55</v>
      </c>
      <c r="F91" t="s">
        <v>56</v>
      </c>
    </row>
    <row r="92" spans="1:7" ht="12.75">
      <c r="A92" t="s">
        <v>70</v>
      </c>
      <c r="B92" s="1">
        <v>3364000</v>
      </c>
      <c r="C92" s="6">
        <v>0.883867577509196</v>
      </c>
      <c r="D92" s="1">
        <v>224100</v>
      </c>
      <c r="E92" s="6">
        <v>0.4266945925361767</v>
      </c>
      <c r="F92" s="1">
        <v>3588100</v>
      </c>
      <c r="G92" s="6">
        <v>0.8284309198374584</v>
      </c>
    </row>
    <row r="93" spans="1:7" ht="12.75">
      <c r="A93" t="s">
        <v>71</v>
      </c>
      <c r="B93" s="1">
        <v>276000</v>
      </c>
      <c r="C93" s="6">
        <v>0.07251707829742512</v>
      </c>
      <c r="D93" s="1">
        <v>83300</v>
      </c>
      <c r="E93" s="6">
        <v>0.1586062452399086</v>
      </c>
      <c r="F93" s="1">
        <v>359300</v>
      </c>
      <c r="G93" s="6">
        <v>0.08295622460288142</v>
      </c>
    </row>
    <row r="94" spans="1:7" ht="12.75">
      <c r="A94" t="s">
        <v>72</v>
      </c>
      <c r="B94" s="1">
        <v>130000</v>
      </c>
      <c r="C94" s="6">
        <v>0.03415659485023647</v>
      </c>
      <c r="D94" s="1">
        <v>108800</v>
      </c>
      <c r="E94" s="6">
        <v>0.20715917745620716</v>
      </c>
      <c r="F94" s="1">
        <v>238800</v>
      </c>
      <c r="G94" s="6">
        <v>0.05513483561137791</v>
      </c>
    </row>
    <row r="95" spans="1:7" ht="12.75">
      <c r="A95" t="s">
        <v>62</v>
      </c>
      <c r="B95" s="1">
        <v>35000</v>
      </c>
      <c r="C95" s="6">
        <v>0.009196006305832895</v>
      </c>
      <c r="D95" s="1">
        <v>24500</v>
      </c>
      <c r="E95" s="6">
        <v>0.04664889565879665</v>
      </c>
      <c r="F95" s="1">
        <v>59500</v>
      </c>
      <c r="G95" s="6">
        <v>0.013737532323605467</v>
      </c>
    </row>
    <row r="96" spans="1:7" ht="12.75">
      <c r="A96" t="s">
        <v>73</v>
      </c>
      <c r="B96" s="1">
        <v>0</v>
      </c>
      <c r="C96" s="6">
        <v>0</v>
      </c>
      <c r="D96" s="1">
        <v>84500</v>
      </c>
      <c r="E96" s="6">
        <v>0.1608910891089109</v>
      </c>
      <c r="F96" s="1">
        <v>84500</v>
      </c>
      <c r="G96" s="6">
        <v>0.019509604728481716</v>
      </c>
    </row>
    <row r="97" spans="1:6" ht="12.75">
      <c r="A97" t="s">
        <v>56</v>
      </c>
      <c r="B97" s="1">
        <v>3806000</v>
      </c>
      <c r="D97" s="1">
        <v>525200</v>
      </c>
      <c r="F97" s="1">
        <v>4331200</v>
      </c>
    </row>
    <row r="99" ht="12.75">
      <c r="A99" s="3" t="s">
        <v>75</v>
      </c>
    </row>
    <row r="100" spans="2:6" ht="12.75">
      <c r="B100" t="s">
        <v>4</v>
      </c>
      <c r="D100" t="s">
        <v>55</v>
      </c>
      <c r="F100" t="s">
        <v>56</v>
      </c>
    </row>
    <row r="101" spans="1:7" ht="12.75">
      <c r="A101" t="s">
        <v>70</v>
      </c>
      <c r="B101" s="2">
        <v>223057000</v>
      </c>
      <c r="C101" s="6">
        <v>0.8559198787436926</v>
      </c>
      <c r="D101" s="2">
        <v>17587000</v>
      </c>
      <c r="E101" s="6">
        <v>0.459778829311652</v>
      </c>
      <c r="F101" s="2">
        <v>240644000</v>
      </c>
      <c r="G101" s="6">
        <v>0.805217228364162</v>
      </c>
    </row>
    <row r="102" spans="1:7" ht="12.75">
      <c r="A102" t="s">
        <v>71</v>
      </c>
      <c r="B102" s="2">
        <v>15517000</v>
      </c>
      <c r="C102" s="6">
        <v>0.059542219067170624</v>
      </c>
      <c r="D102" s="2">
        <v>8052000</v>
      </c>
      <c r="E102" s="6">
        <v>0.21050430054116231</v>
      </c>
      <c r="F102" s="2">
        <v>23569000</v>
      </c>
      <c r="G102" s="6">
        <v>0.07886406831383676</v>
      </c>
    </row>
    <row r="103" spans="1:7" ht="12.75">
      <c r="A103" t="s">
        <v>72</v>
      </c>
      <c r="B103" s="2">
        <v>13837000</v>
      </c>
      <c r="C103" s="6">
        <v>0.053095681203353735</v>
      </c>
      <c r="D103" s="2">
        <v>5193000</v>
      </c>
      <c r="E103" s="6">
        <v>0.13576115657107005</v>
      </c>
      <c r="F103" s="2">
        <v>19030000</v>
      </c>
      <c r="G103" s="6">
        <v>0.0636761517252456</v>
      </c>
    </row>
    <row r="104" spans="1:7" ht="12.75">
      <c r="A104" t="s">
        <v>62</v>
      </c>
      <c r="B104" s="2">
        <v>8194000</v>
      </c>
      <c r="C104" s="6">
        <v>0.03144222098578308</v>
      </c>
      <c r="D104" s="2">
        <v>1705000</v>
      </c>
      <c r="E104" s="6">
        <v>0.044573998065410056</v>
      </c>
      <c r="F104" s="2">
        <v>9899000</v>
      </c>
      <c r="G104" s="6">
        <v>0.03312297561367347</v>
      </c>
    </row>
    <row r="105" spans="1:7" ht="12.75">
      <c r="A105" t="s">
        <v>73</v>
      </c>
      <c r="B105" s="2">
        <v>0</v>
      </c>
      <c r="C105" s="6">
        <v>0</v>
      </c>
      <c r="D105" s="2">
        <v>5714000</v>
      </c>
      <c r="E105" s="6">
        <v>0.14938171551070561</v>
      </c>
      <c r="F105" s="2">
        <v>5714000</v>
      </c>
      <c r="G105" s="6">
        <v>0.019119575983082154</v>
      </c>
    </row>
    <row r="106" spans="1:6" ht="12.75">
      <c r="A106" t="s">
        <v>56</v>
      </c>
      <c r="B106" s="2">
        <v>260605000</v>
      </c>
      <c r="D106" s="2">
        <v>38251000</v>
      </c>
      <c r="F106" s="2">
        <v>298856000</v>
      </c>
    </row>
    <row r="108" ht="12.75">
      <c r="A108" s="7" t="s">
        <v>194</v>
      </c>
    </row>
    <row r="109" ht="12.75">
      <c r="A109" t="s">
        <v>76</v>
      </c>
    </row>
    <row r="110" ht="12.75">
      <c r="A110" t="s">
        <v>77</v>
      </c>
    </row>
    <row r="111" ht="12.75">
      <c r="A111" t="s">
        <v>78</v>
      </c>
    </row>
    <row r="114" ht="12.75">
      <c r="A114" s="3" t="s">
        <v>79</v>
      </c>
    </row>
    <row r="115" spans="2:3" ht="12.75">
      <c r="B115" t="s">
        <v>1</v>
      </c>
      <c r="C115" t="s">
        <v>3</v>
      </c>
    </row>
    <row r="116" spans="1:3" ht="12.75">
      <c r="A116" t="s">
        <v>80</v>
      </c>
      <c r="B116" s="1">
        <v>1856000</v>
      </c>
      <c r="C116" s="2">
        <v>70200000</v>
      </c>
    </row>
    <row r="117" spans="1:3" ht="12.75">
      <c r="A117" t="s">
        <v>81</v>
      </c>
      <c r="B117" s="1">
        <v>90000</v>
      </c>
      <c r="C117" s="2">
        <v>2482000</v>
      </c>
    </row>
    <row r="118" spans="1:3" ht="12.75">
      <c r="A118" t="s">
        <v>82</v>
      </c>
      <c r="B118" s="1">
        <v>1515000</v>
      </c>
      <c r="C118" s="2">
        <v>52043000</v>
      </c>
    </row>
    <row r="119" spans="1:3" ht="12.75">
      <c r="A119" t="s">
        <v>56</v>
      </c>
      <c r="B119" s="1">
        <v>3461000</v>
      </c>
      <c r="C119" s="2">
        <v>124725000</v>
      </c>
    </row>
    <row r="121" ht="12.75">
      <c r="A121" s="7" t="s">
        <v>195</v>
      </c>
    </row>
    <row r="122" ht="12.75">
      <c r="A122" t="s">
        <v>83</v>
      </c>
    </row>
    <row r="125" ht="12.75">
      <c r="A125" s="3" t="s">
        <v>84</v>
      </c>
    </row>
    <row r="127" spans="2:8" ht="12.75">
      <c r="B127" t="s">
        <v>85</v>
      </c>
      <c r="C127" t="s">
        <v>86</v>
      </c>
      <c r="D127" t="s">
        <v>87</v>
      </c>
      <c r="E127" t="s">
        <v>88</v>
      </c>
      <c r="F127" t="s">
        <v>89</v>
      </c>
      <c r="G127" t="s">
        <v>56</v>
      </c>
      <c r="H127" t="s">
        <v>90</v>
      </c>
    </row>
    <row r="128" spans="1:8" ht="12.75">
      <c r="A128" t="s">
        <v>91</v>
      </c>
      <c r="B128" s="2">
        <v>97137000</v>
      </c>
      <c r="C128" s="2">
        <v>33220000</v>
      </c>
      <c r="D128" s="2">
        <v>57921000</v>
      </c>
      <c r="E128" s="2">
        <v>28434000</v>
      </c>
      <c r="F128" s="2">
        <v>43894000</v>
      </c>
      <c r="G128" s="2">
        <v>260606000</v>
      </c>
      <c r="H128" s="6">
        <v>0.6152447819897493</v>
      </c>
    </row>
    <row r="129" spans="1:8" ht="12.75">
      <c r="A129" t="s">
        <v>92</v>
      </c>
      <c r="B129" s="2">
        <v>12482000</v>
      </c>
      <c r="C129" s="2">
        <v>10270000</v>
      </c>
      <c r="D129" s="2">
        <v>7913000</v>
      </c>
      <c r="E129" s="2">
        <v>4082000</v>
      </c>
      <c r="F129" s="2">
        <v>3503000</v>
      </c>
      <c r="G129" s="2">
        <v>38250000</v>
      </c>
      <c r="H129" s="6">
        <v>0.09030150077553054</v>
      </c>
    </row>
    <row r="130" spans="1:8" ht="12.75">
      <c r="A130" t="s">
        <v>56</v>
      </c>
      <c r="B130" s="2">
        <v>109619000</v>
      </c>
      <c r="C130" s="2">
        <v>43490000</v>
      </c>
      <c r="D130" s="2">
        <v>65834000</v>
      </c>
      <c r="E130" s="2">
        <v>32516000</v>
      </c>
      <c r="F130" s="2">
        <v>47397000</v>
      </c>
      <c r="G130" s="2">
        <v>298856000</v>
      </c>
      <c r="H130" s="6"/>
    </row>
    <row r="131" spans="1:8" ht="12.75">
      <c r="A131" t="s">
        <v>90</v>
      </c>
      <c r="B131" s="6">
        <v>0.36679537971464515</v>
      </c>
      <c r="C131" s="6">
        <v>0.14552158899269213</v>
      </c>
      <c r="D131" s="6">
        <v>0.2202866932569532</v>
      </c>
      <c r="E131" s="6">
        <v>0.10880156329469712</v>
      </c>
      <c r="F131" s="6">
        <v>0.15859477474101238</v>
      </c>
      <c r="G131" s="2"/>
      <c r="H131" s="6"/>
    </row>
    <row r="132" spans="2:8" ht="12.75">
      <c r="B132" s="2"/>
      <c r="C132" s="2"/>
      <c r="D132" s="2"/>
      <c r="E132" s="2"/>
      <c r="F132" s="2"/>
      <c r="G132" s="2"/>
      <c r="H132" s="6"/>
    </row>
    <row r="133" spans="1:8" ht="12.75">
      <c r="A133" t="s">
        <v>93</v>
      </c>
      <c r="B133" s="2">
        <v>0</v>
      </c>
      <c r="C133" s="2">
        <v>36583000</v>
      </c>
      <c r="D133" s="2">
        <v>54247000</v>
      </c>
      <c r="E133" s="2">
        <v>12726000</v>
      </c>
      <c r="F133" s="2">
        <v>21169000</v>
      </c>
      <c r="G133" s="2">
        <v>124725000</v>
      </c>
      <c r="H133" s="6">
        <v>0.29445371723472014</v>
      </c>
    </row>
    <row r="134" spans="1:8" ht="12.75">
      <c r="A134" t="s">
        <v>90</v>
      </c>
      <c r="B134" s="6">
        <v>0</v>
      </c>
      <c r="C134" s="6">
        <v>0.29330928041691723</v>
      </c>
      <c r="D134" s="6">
        <v>0.434932852275005</v>
      </c>
      <c r="E134" s="6">
        <v>0.10203247143716175</v>
      </c>
      <c r="F134" s="6">
        <v>0.169725395870916</v>
      </c>
      <c r="G134" s="2"/>
      <c r="H134" s="6"/>
    </row>
    <row r="135" spans="2:8" ht="12.75">
      <c r="B135" s="2"/>
      <c r="C135" s="2"/>
      <c r="D135" s="2"/>
      <c r="E135" s="2"/>
      <c r="F135" s="2"/>
      <c r="G135" s="2"/>
      <c r="H135" s="6"/>
    </row>
    <row r="136" spans="1:7" ht="12.75">
      <c r="A136" t="s">
        <v>56</v>
      </c>
      <c r="B136" s="2">
        <v>109619000</v>
      </c>
      <c r="C136" s="2">
        <v>80073000</v>
      </c>
      <c r="D136" s="2">
        <v>120081000</v>
      </c>
      <c r="E136" s="2">
        <v>45242000</v>
      </c>
      <c r="F136" s="2">
        <v>68566000</v>
      </c>
      <c r="G136" s="2">
        <v>423581000</v>
      </c>
    </row>
    <row r="137" spans="1:6" ht="12.75">
      <c r="A137" t="s">
        <v>90</v>
      </c>
      <c r="B137" s="6">
        <v>0.25879111669314725</v>
      </c>
      <c r="C137" s="6">
        <v>0.189038224094093</v>
      </c>
      <c r="D137" s="6">
        <v>0.2834900526699734</v>
      </c>
      <c r="E137" s="6">
        <v>0.10680837903494254</v>
      </c>
      <c r="F137" s="6">
        <v>0.16187222750784383</v>
      </c>
    </row>
    <row r="139" ht="12.75">
      <c r="A139" t="s">
        <v>192</v>
      </c>
    </row>
    <row r="140" ht="12.75">
      <c r="A140" t="s">
        <v>95</v>
      </c>
    </row>
    <row r="142" ht="12.75">
      <c r="A142" s="3" t="s">
        <v>96</v>
      </c>
    </row>
    <row r="144" ht="12.75">
      <c r="A144" t="s">
        <v>97</v>
      </c>
    </row>
    <row r="145" ht="12.75">
      <c r="A145" t="s">
        <v>98</v>
      </c>
    </row>
    <row r="147" spans="2:6" ht="12.75">
      <c r="B147" t="s">
        <v>42</v>
      </c>
      <c r="C147" t="s">
        <v>99</v>
      </c>
      <c r="D147" t="s">
        <v>38</v>
      </c>
      <c r="E147" t="s">
        <v>100</v>
      </c>
      <c r="F147" t="s">
        <v>56</v>
      </c>
    </row>
    <row r="148" spans="1:6" ht="12.75">
      <c r="A148" t="s">
        <v>101</v>
      </c>
      <c r="B148" s="2">
        <v>905000</v>
      </c>
      <c r="C148" s="2">
        <v>2190000</v>
      </c>
      <c r="D148" s="2">
        <v>0</v>
      </c>
      <c r="E148" s="2">
        <v>6797000</v>
      </c>
      <c r="F148" s="2">
        <v>9892000</v>
      </c>
    </row>
    <row r="150" ht="12.75">
      <c r="A150" t="s">
        <v>102</v>
      </c>
    </row>
    <row r="151" ht="12.75">
      <c r="A151" t="s">
        <v>103</v>
      </c>
    </row>
    <row r="152" ht="12.75">
      <c r="A152" t="s">
        <v>104</v>
      </c>
    </row>
    <row r="153" ht="12.75">
      <c r="A153" t="s">
        <v>105</v>
      </c>
    </row>
    <row r="154" ht="12.75">
      <c r="A154" t="s">
        <v>106</v>
      </c>
    </row>
    <row r="155" ht="12.75">
      <c r="A155" t="s">
        <v>107</v>
      </c>
    </row>
    <row r="158" ht="12.75">
      <c r="A158" s="3" t="s">
        <v>108</v>
      </c>
    </row>
    <row r="160" ht="12.75">
      <c r="A160" t="s">
        <v>6</v>
      </c>
    </row>
    <row r="161" ht="12.75">
      <c r="A161" t="s">
        <v>7</v>
      </c>
    </row>
    <row r="163" ht="12.75">
      <c r="A163" s="3" t="s">
        <v>109</v>
      </c>
    </row>
    <row r="165" ht="12.75">
      <c r="A165" t="s">
        <v>110</v>
      </c>
    </row>
    <row r="166" spans="2:6" ht="12.75">
      <c r="B166" t="s">
        <v>53</v>
      </c>
      <c r="D166" t="s">
        <v>111</v>
      </c>
      <c r="F166" t="s">
        <v>112</v>
      </c>
    </row>
    <row r="167" spans="1:6" ht="12.75">
      <c r="A167" t="s">
        <v>85</v>
      </c>
      <c r="B167" s="2">
        <v>110936000</v>
      </c>
      <c r="D167" s="2">
        <v>1085000</v>
      </c>
      <c r="F167" s="2">
        <v>112021000</v>
      </c>
    </row>
    <row r="168" spans="1:6" ht="12.75">
      <c r="A168" t="s">
        <v>113</v>
      </c>
      <c r="B168" s="2">
        <v>43055000</v>
      </c>
      <c r="D168" s="2">
        <v>36218000</v>
      </c>
      <c r="F168" s="2">
        <v>79273000</v>
      </c>
    </row>
    <row r="169" spans="1:6" ht="12.75">
      <c r="A169" t="s">
        <v>114</v>
      </c>
      <c r="B169" s="2">
        <v>63859000</v>
      </c>
      <c r="D169" s="2">
        <v>52620000</v>
      </c>
      <c r="F169" s="2">
        <v>116479000</v>
      </c>
    </row>
    <row r="170" spans="1:6" ht="12.75">
      <c r="A170" t="s">
        <v>115</v>
      </c>
      <c r="B170" s="2">
        <v>33609000</v>
      </c>
      <c r="D170" s="2">
        <v>13634000</v>
      </c>
      <c r="F170" s="2">
        <v>47243000</v>
      </c>
    </row>
    <row r="171" spans="1:6" ht="12.75">
      <c r="A171" t="s">
        <v>116</v>
      </c>
      <c r="B171" s="2">
        <v>28438000</v>
      </c>
      <c r="D171" s="2">
        <v>12702000</v>
      </c>
      <c r="F171" s="2">
        <v>41140000</v>
      </c>
    </row>
    <row r="172" ht="12.75">
      <c r="F172" s="2"/>
    </row>
    <row r="173" spans="1:6" ht="12.75">
      <c r="A173" t="s">
        <v>117</v>
      </c>
      <c r="B173" s="2">
        <v>9892000</v>
      </c>
      <c r="D173" s="8">
        <v>0</v>
      </c>
      <c r="F173" s="2">
        <v>9892000</v>
      </c>
    </row>
    <row r="174" ht="12.75">
      <c r="F174" s="2"/>
    </row>
    <row r="175" spans="1:6" ht="12.75">
      <c r="A175" t="s">
        <v>118</v>
      </c>
      <c r="B175" s="2">
        <v>289789000</v>
      </c>
      <c r="D175" s="2">
        <v>116259000</v>
      </c>
      <c r="F175" s="2">
        <v>406048000</v>
      </c>
    </row>
    <row r="177" ht="12.75">
      <c r="A177" t="s">
        <v>119</v>
      </c>
    </row>
    <row r="178" ht="12.75">
      <c r="A178" t="s">
        <v>120</v>
      </c>
    </row>
    <row r="180" ht="12.75">
      <c r="A180" s="3" t="s">
        <v>121</v>
      </c>
    </row>
    <row r="181" spans="1:6" ht="12.75">
      <c r="A181" s="3"/>
      <c r="B181" t="s">
        <v>53</v>
      </c>
      <c r="D181" t="s">
        <v>111</v>
      </c>
      <c r="F181" t="s">
        <v>112</v>
      </c>
    </row>
    <row r="182" spans="1:6" ht="12.75">
      <c r="A182" t="s">
        <v>122</v>
      </c>
      <c r="B182" s="2">
        <v>88045000</v>
      </c>
      <c r="D182" s="2">
        <v>23676000</v>
      </c>
      <c r="F182" s="2">
        <v>111721000</v>
      </c>
    </row>
    <row r="183" spans="1:6" ht="12.75">
      <c r="A183" t="s">
        <v>123</v>
      </c>
      <c r="B183" s="2">
        <v>1978000</v>
      </c>
      <c r="D183" s="2">
        <v>0</v>
      </c>
      <c r="F183" s="2">
        <v>1978000</v>
      </c>
    </row>
    <row r="184" spans="1:6" ht="12.75">
      <c r="A184" t="s">
        <v>124</v>
      </c>
      <c r="B184" s="2">
        <v>36586000</v>
      </c>
      <c r="D184" s="2">
        <v>12120000</v>
      </c>
      <c r="F184" s="2">
        <v>48706000</v>
      </c>
    </row>
    <row r="186" ht="12.75">
      <c r="A186" t="s">
        <v>125</v>
      </c>
    </row>
    <row r="187" ht="12.75">
      <c r="A187" t="s">
        <v>126</v>
      </c>
    </row>
    <row r="189" ht="12.75">
      <c r="A189" s="3" t="s">
        <v>127</v>
      </c>
    </row>
    <row r="190" spans="2:6" ht="12.75">
      <c r="B190" t="s">
        <v>53</v>
      </c>
      <c r="D190" t="s">
        <v>111</v>
      </c>
      <c r="F190" t="s">
        <v>112</v>
      </c>
    </row>
    <row r="191" spans="1:6" ht="12.75">
      <c r="A191" t="s">
        <v>128</v>
      </c>
      <c r="B191" s="2">
        <v>289789000</v>
      </c>
      <c r="D191" s="2">
        <v>116259000</v>
      </c>
      <c r="F191" s="2">
        <v>406048000</v>
      </c>
    </row>
    <row r="192" spans="1:6" ht="12.75">
      <c r="A192" t="s">
        <v>129</v>
      </c>
      <c r="B192" s="2">
        <v>126609000</v>
      </c>
      <c r="D192" s="2">
        <v>35796000</v>
      </c>
      <c r="F192" s="2">
        <v>162405000</v>
      </c>
    </row>
    <row r="193" spans="1:6" ht="12.75">
      <c r="A193" t="s">
        <v>56</v>
      </c>
      <c r="B193" s="2">
        <v>416398000</v>
      </c>
      <c r="D193" s="2">
        <v>152055000</v>
      </c>
      <c r="F193" s="2">
        <v>568453000</v>
      </c>
    </row>
    <row r="195" ht="12.75">
      <c r="A195" s="3" t="s">
        <v>130</v>
      </c>
    </row>
    <row r="197" ht="12.75">
      <c r="A197" s="3" t="s">
        <v>131</v>
      </c>
    </row>
    <row r="198" spans="1:6" ht="12.75">
      <c r="A198" s="3"/>
      <c r="B198" t="s">
        <v>132</v>
      </c>
      <c r="D198" t="s">
        <v>133</v>
      </c>
      <c r="F198" t="s">
        <v>56</v>
      </c>
    </row>
    <row r="199" ht="12.75">
      <c r="B199" t="s">
        <v>134</v>
      </c>
    </row>
    <row r="200" spans="1:7" ht="12.75">
      <c r="A200" t="s">
        <v>85</v>
      </c>
      <c r="B200" s="1">
        <v>1965.5664754806621</v>
      </c>
      <c r="C200" s="6">
        <v>0.44892577511603404</v>
      </c>
      <c r="D200" s="1">
        <v>19.222960415453652</v>
      </c>
      <c r="E200" s="6">
        <v>0.012417418559904123</v>
      </c>
      <c r="F200" s="1">
        <v>1984.7894358961157</v>
      </c>
      <c r="G200" s="6">
        <v>0.33490407626630536</v>
      </c>
    </row>
    <row r="201" spans="1:7" ht="12.75">
      <c r="A201" t="s">
        <v>135</v>
      </c>
      <c r="B201" s="1">
        <v>423.5679371701085</v>
      </c>
      <c r="C201" s="6">
        <v>0.09674084640759398</v>
      </c>
      <c r="D201" s="1">
        <v>356.30279405012624</v>
      </c>
      <c r="E201" s="6">
        <v>0.2301602267373405</v>
      </c>
      <c r="F201" s="1">
        <v>779.8707312202348</v>
      </c>
      <c r="G201" s="6">
        <v>0.13159173568883867</v>
      </c>
    </row>
    <row r="202" spans="1:7" ht="12.75">
      <c r="A202" t="s">
        <v>114</v>
      </c>
      <c r="B202" s="1">
        <v>1005.8009675346852</v>
      </c>
      <c r="C202" s="6">
        <v>0.22972002453010287</v>
      </c>
      <c r="D202" s="1">
        <v>828.7726430110497</v>
      </c>
      <c r="E202" s="6">
        <v>0.5353606612534522</v>
      </c>
      <c r="F202" s="1">
        <v>1834.573610545735</v>
      </c>
      <c r="G202" s="6">
        <v>0.3095573612346243</v>
      </c>
    </row>
    <row r="203" spans="1:7" ht="12.75">
      <c r="A203" t="s">
        <v>88</v>
      </c>
      <c r="B203" s="1">
        <v>618.479327091114</v>
      </c>
      <c r="C203" s="6">
        <v>0.14125765511935906</v>
      </c>
      <c r="D203" s="1">
        <v>250.88856799240816</v>
      </c>
      <c r="E203" s="6">
        <v>0.16206600301544527</v>
      </c>
      <c r="F203" s="1">
        <v>869.3678950835222</v>
      </c>
      <c r="G203" s="6">
        <v>0.1466930680770554</v>
      </c>
    </row>
    <row r="204" spans="1:7" ht="12.75">
      <c r="A204" t="s">
        <v>116</v>
      </c>
      <c r="B204" s="1">
        <v>207.94834004802507</v>
      </c>
      <c r="C204" s="6">
        <v>0.04749438439487198</v>
      </c>
      <c r="D204" s="1">
        <v>92.87717706737014</v>
      </c>
      <c r="E204" s="6">
        <v>0.059995690433857995</v>
      </c>
      <c r="F204" s="1">
        <v>300.8255171153952</v>
      </c>
      <c r="G204" s="6">
        <v>0.050759889238012966</v>
      </c>
    </row>
    <row r="205" spans="1:7" ht="12.75">
      <c r="A205" t="s">
        <v>136</v>
      </c>
      <c r="B205" s="1">
        <v>157.0143692374669</v>
      </c>
      <c r="C205" s="6">
        <v>0.03586131443203813</v>
      </c>
      <c r="D205">
        <v>0</v>
      </c>
      <c r="E205" s="6">
        <v>0</v>
      </c>
      <c r="F205" s="1">
        <v>157.0143692374669</v>
      </c>
      <c r="G205" s="6">
        <v>0.026493869495163285</v>
      </c>
    </row>
    <row r="206" spans="1:6" ht="12.75">
      <c r="A206" t="s">
        <v>137</v>
      </c>
      <c r="B206" s="1">
        <v>4378.377416562062</v>
      </c>
      <c r="D206" s="1">
        <v>1548.0641425364079</v>
      </c>
      <c r="F206" s="1">
        <v>5926.44155909847</v>
      </c>
    </row>
    <row r="207" ht="12.75">
      <c r="B207" s="1"/>
    </row>
    <row r="208" spans="2:6" ht="12.75">
      <c r="B208" s="1" t="s">
        <v>132</v>
      </c>
      <c r="D208" t="s">
        <v>111</v>
      </c>
      <c r="F208" t="s">
        <v>56</v>
      </c>
    </row>
    <row r="209" ht="12.75">
      <c r="B209" t="s">
        <v>138</v>
      </c>
    </row>
    <row r="210" spans="1:7" ht="12.75">
      <c r="A210" t="s">
        <v>85</v>
      </c>
      <c r="B210" s="1">
        <v>2909.03838371138</v>
      </c>
      <c r="C210" s="6">
        <v>0.45472545175674</v>
      </c>
      <c r="D210" s="1">
        <v>28.449981414871406</v>
      </c>
      <c r="E210" s="6">
        <v>0.012419381332202115</v>
      </c>
      <c r="F210" s="1">
        <v>2937.488365126251</v>
      </c>
      <c r="G210" s="6">
        <v>0.33810387320680696</v>
      </c>
    </row>
    <row r="211" spans="1:7" ht="12.75">
      <c r="A211" t="s">
        <v>135</v>
      </c>
      <c r="B211" s="1">
        <v>635.3519057551628</v>
      </c>
      <c r="C211" s="6">
        <v>0.09931484025330288</v>
      </c>
      <c r="D211" s="1">
        <v>534.4541910751893</v>
      </c>
      <c r="E211" s="6">
        <v>0.23330737221806339</v>
      </c>
      <c r="F211" s="1">
        <v>1169.806096830352</v>
      </c>
      <c r="G211" s="6">
        <v>0.13464426853050024</v>
      </c>
    </row>
    <row r="212" spans="1:7" ht="12.75">
      <c r="A212" t="s">
        <v>114</v>
      </c>
      <c r="B212" s="1">
        <v>1508.7014513020279</v>
      </c>
      <c r="C212" s="6">
        <v>0.23583220931382176</v>
      </c>
      <c r="D212" s="1">
        <v>1243.1589645165745</v>
      </c>
      <c r="E212" s="6">
        <v>0.5426810306739401</v>
      </c>
      <c r="F212" s="1">
        <v>2751.8604158186026</v>
      </c>
      <c r="G212" s="6">
        <v>0.31673816181150233</v>
      </c>
    </row>
    <row r="213" spans="1:7" ht="12.75">
      <c r="A213" t="s">
        <v>88</v>
      </c>
      <c r="B213" s="1">
        <v>872.0558511984707</v>
      </c>
      <c r="C213" s="6">
        <v>0.13631514562121924</v>
      </c>
      <c r="D213" s="1">
        <v>353.7528808692955</v>
      </c>
      <c r="E213" s="6">
        <v>0.15442512460076085</v>
      </c>
      <c r="F213" s="1">
        <v>1225.8087320677662</v>
      </c>
      <c r="G213" s="6">
        <v>0.14109015206432113</v>
      </c>
    </row>
    <row r="214" spans="1:7" ht="12.75">
      <c r="A214" t="s">
        <v>116</v>
      </c>
      <c r="B214" s="1">
        <v>293.2071594677153</v>
      </c>
      <c r="C214" s="6">
        <v>0.045832588113590034</v>
      </c>
      <c r="D214" s="1">
        <v>130.95681966499188</v>
      </c>
      <c r="E214" s="6">
        <v>0.05716709117503339</v>
      </c>
      <c r="F214" s="1">
        <v>424.1639791327072</v>
      </c>
      <c r="G214" s="6">
        <v>0.04882112416925806</v>
      </c>
    </row>
    <row r="215" spans="1:7" ht="12.75">
      <c r="A215" t="s">
        <v>136</v>
      </c>
      <c r="B215" s="1">
        <v>178.99638093071223</v>
      </c>
      <c r="C215" s="6">
        <v>0.02797976494132611</v>
      </c>
      <c r="D215">
        <v>0</v>
      </c>
      <c r="E215" s="6">
        <v>0</v>
      </c>
      <c r="F215" s="1">
        <v>178.99638093071223</v>
      </c>
      <c r="G215" s="6">
        <v>0.020602420217611234</v>
      </c>
    </row>
    <row r="216" spans="1:6" ht="12.75">
      <c r="A216" t="s">
        <v>137</v>
      </c>
      <c r="B216" s="1">
        <v>6397.351132365468</v>
      </c>
      <c r="D216" s="1">
        <v>2290.772837540923</v>
      </c>
      <c r="F216" s="1">
        <v>8688.123969906392</v>
      </c>
    </row>
    <row r="218" ht="12.75">
      <c r="A218" s="3" t="s">
        <v>139</v>
      </c>
    </row>
    <row r="219" spans="1:6" ht="12.75">
      <c r="A219" s="3"/>
      <c r="B219" t="s">
        <v>53</v>
      </c>
      <c r="D219" t="s">
        <v>111</v>
      </c>
      <c r="F219" t="s">
        <v>56</v>
      </c>
    </row>
    <row r="220" ht="12.75">
      <c r="B220" t="s">
        <v>134</v>
      </c>
    </row>
    <row r="221" spans="1:6" ht="12.75">
      <c r="A221" t="s">
        <v>140</v>
      </c>
      <c r="B221" s="1">
        <v>1428.9358620719677</v>
      </c>
      <c r="D221" s="1">
        <v>375.8106736300585</v>
      </c>
      <c r="F221" s="1">
        <v>1804.7465357020262</v>
      </c>
    </row>
    <row r="222" spans="1:6" ht="12.75">
      <c r="A222" t="s">
        <v>141</v>
      </c>
      <c r="B222" s="1">
        <v>580.731327863403</v>
      </c>
      <c r="D222" s="1">
        <v>192.38748161664665</v>
      </c>
      <c r="F222" s="1">
        <v>773.1188094800495</v>
      </c>
    </row>
    <row r="223" spans="2:4" ht="12.75">
      <c r="B223" s="1"/>
      <c r="D223" s="1"/>
    </row>
    <row r="224" spans="2:4" ht="12.75">
      <c r="B224" t="s">
        <v>142</v>
      </c>
      <c r="D224" s="1"/>
    </row>
    <row r="225" spans="1:6" ht="12.75">
      <c r="A225" t="s">
        <v>140</v>
      </c>
      <c r="B225" s="1">
        <v>1628.986882762043</v>
      </c>
      <c r="D225" s="1">
        <v>428.42416793826663</v>
      </c>
      <c r="F225" s="1">
        <v>2057.4110507003097</v>
      </c>
    </row>
    <row r="226" spans="1:6" ht="12.75">
      <c r="A226" t="s">
        <v>141</v>
      </c>
      <c r="B226" s="1">
        <v>662.0337137642794</v>
      </c>
      <c r="D226" s="1">
        <v>219.32172904297715</v>
      </c>
      <c r="F226" s="1">
        <v>881.3554428072565</v>
      </c>
    </row>
    <row r="228" ht="12.75">
      <c r="A228" s="3" t="s">
        <v>143</v>
      </c>
    </row>
    <row r="229" spans="1:6" ht="12.75">
      <c r="A229" s="3"/>
      <c r="B229" t="s">
        <v>53</v>
      </c>
      <c r="D229" t="s">
        <v>111</v>
      </c>
      <c r="F229" t="s">
        <v>56</v>
      </c>
    </row>
    <row r="230" ht="12.75">
      <c r="B230" t="s">
        <v>134</v>
      </c>
    </row>
    <row r="231" spans="1:7" ht="12.75">
      <c r="A231" t="s">
        <v>128</v>
      </c>
      <c r="B231" s="1">
        <v>4378.377416562062</v>
      </c>
      <c r="C231" s="6">
        <v>0.6854018226655321</v>
      </c>
      <c r="D231" s="1">
        <v>1548.0641425364079</v>
      </c>
      <c r="E231" s="6">
        <v>0.7315086339524547</v>
      </c>
      <c r="F231" s="1">
        <v>5926.44155909847</v>
      </c>
      <c r="G231" s="6">
        <v>0.6968753157433045</v>
      </c>
    </row>
    <row r="232" spans="1:7" ht="12.75">
      <c r="A232" t="s">
        <v>144</v>
      </c>
      <c r="B232" s="1">
        <v>1428.9358620719677</v>
      </c>
      <c r="C232" s="6">
        <v>0.22368908642537702</v>
      </c>
      <c r="D232" s="1">
        <v>375.8106736300585</v>
      </c>
      <c r="E232" s="6">
        <v>0.1775822751384544</v>
      </c>
      <c r="F232" s="1">
        <v>1804.7465357020262</v>
      </c>
      <c r="G232" s="6">
        <v>0.2122155933476046</v>
      </c>
    </row>
    <row r="233" spans="1:7" ht="12.75">
      <c r="A233" t="s">
        <v>145</v>
      </c>
      <c r="B233" s="1">
        <v>580.731327863403</v>
      </c>
      <c r="C233" s="6">
        <v>0.09090909090909091</v>
      </c>
      <c r="D233" s="1">
        <v>192.38748161664665</v>
      </c>
      <c r="E233" s="6">
        <v>0.09090909090909093</v>
      </c>
      <c r="F233" s="1">
        <v>773.1188094800495</v>
      </c>
      <c r="G233" s="6">
        <v>0.0909090909090909</v>
      </c>
    </row>
    <row r="234" spans="1:6" ht="12.75">
      <c r="A234" t="s">
        <v>56</v>
      </c>
      <c r="B234" s="1">
        <v>6388.044606497432</v>
      </c>
      <c r="D234" s="1">
        <v>2116.262297783113</v>
      </c>
      <c r="F234" s="1">
        <v>8504.306904280545</v>
      </c>
    </row>
    <row r="235" spans="2:4" ht="12.75">
      <c r="B235" s="1"/>
      <c r="D235" s="1"/>
    </row>
    <row r="236" spans="2:4" ht="12.75">
      <c r="B236" t="s">
        <v>142</v>
      </c>
      <c r="D236" s="1"/>
    </row>
    <row r="237" spans="1:7" ht="12.75">
      <c r="A237" t="s">
        <v>128</v>
      </c>
      <c r="B237" s="1">
        <v>6397.351132365468</v>
      </c>
      <c r="C237" s="6">
        <v>0.7363118581922664</v>
      </c>
      <c r="D237" s="1">
        <v>2290.772837540923</v>
      </c>
      <c r="E237" s="6">
        <v>0.7795672052822308</v>
      </c>
      <c r="F237" s="1">
        <v>8688.123969906392</v>
      </c>
      <c r="G237" s="6">
        <v>0.7472439855905663</v>
      </c>
    </row>
    <row r="238" spans="1:7" ht="12.75">
      <c r="A238" t="s">
        <v>144</v>
      </c>
      <c r="B238" s="1">
        <v>1628.986882762043</v>
      </c>
      <c r="C238" s="6">
        <v>0.1874904681328387</v>
      </c>
      <c r="D238" s="1">
        <v>428.42416793826663</v>
      </c>
      <c r="E238" s="6">
        <v>0.14579596274309028</v>
      </c>
      <c r="F238" s="1">
        <v>2057.4110507003097</v>
      </c>
      <c r="G238" s="6">
        <v>0.17695281960162204</v>
      </c>
    </row>
    <row r="239" spans="1:7" ht="12.75">
      <c r="A239" t="s">
        <v>145</v>
      </c>
      <c r="B239" s="1">
        <v>662.0337137642794</v>
      </c>
      <c r="C239" s="6">
        <v>0.07619767367489493</v>
      </c>
      <c r="D239" s="1">
        <v>219.32172904297715</v>
      </c>
      <c r="E239" s="6">
        <v>0.07463683197467895</v>
      </c>
      <c r="F239" s="1">
        <v>881.3554428072565</v>
      </c>
      <c r="G239" s="6">
        <v>0.07580319480781171</v>
      </c>
    </row>
    <row r="240" spans="1:6" ht="12.75">
      <c r="A240" t="s">
        <v>56</v>
      </c>
      <c r="B240" s="1">
        <v>8688.37172889179</v>
      </c>
      <c r="D240" s="1">
        <v>2938.5187345221666</v>
      </c>
      <c r="F240" s="1">
        <v>11626.890463413958</v>
      </c>
    </row>
    <row r="242" ht="12.75">
      <c r="A242" t="s">
        <v>146</v>
      </c>
    </row>
    <row r="243" ht="12.75">
      <c r="A243" t="s">
        <v>147</v>
      </c>
    </row>
    <row r="245" ht="12.75">
      <c r="A245" s="3" t="s">
        <v>148</v>
      </c>
    </row>
    <row r="246" spans="1:6" ht="12.75">
      <c r="A246" s="3"/>
      <c r="B246" t="s">
        <v>53</v>
      </c>
      <c r="D246" t="s">
        <v>111</v>
      </c>
      <c r="F246" t="s">
        <v>56</v>
      </c>
    </row>
    <row r="247" spans="1:6" ht="12.75">
      <c r="A247" t="s">
        <v>149</v>
      </c>
      <c r="B247" s="1">
        <v>56000</v>
      </c>
      <c r="D247" s="1">
        <v>56000</v>
      </c>
      <c r="F247" s="1">
        <v>56000</v>
      </c>
    </row>
    <row r="248" spans="1:6" ht="12.75">
      <c r="A248" t="s">
        <v>150</v>
      </c>
      <c r="B248" s="1">
        <v>8688.37172889179</v>
      </c>
      <c r="D248" s="1">
        <v>2938.5187345221666</v>
      </c>
      <c r="F248" s="1">
        <v>11626.890463413958</v>
      </c>
    </row>
    <row r="249" spans="1:6" ht="12.75">
      <c r="A249" t="s">
        <v>151</v>
      </c>
      <c r="B249" s="6">
        <v>0.15514949515878199</v>
      </c>
      <c r="D249" s="6">
        <v>0.052473548830752975</v>
      </c>
      <c r="F249" s="6">
        <v>0.20762304398953496</v>
      </c>
    </row>
    <row r="251" ht="12.75">
      <c r="A251" t="s">
        <v>152</v>
      </c>
    </row>
    <row r="252" ht="12.75">
      <c r="A252" t="s">
        <v>153</v>
      </c>
    </row>
    <row r="254" ht="12.75">
      <c r="A254" t="s">
        <v>154</v>
      </c>
    </row>
    <row r="255" ht="12.75">
      <c r="A255" s="3"/>
    </row>
    <row r="256" ht="12.75">
      <c r="A256" t="s">
        <v>155</v>
      </c>
    </row>
    <row r="257" ht="12.75">
      <c r="A257" t="s">
        <v>156</v>
      </c>
    </row>
    <row r="259" ht="12.75">
      <c r="B259" t="s">
        <v>157</v>
      </c>
    </row>
    <row r="260" spans="2:6" ht="12.75">
      <c r="B260" t="s">
        <v>53</v>
      </c>
      <c r="D260" t="s">
        <v>111</v>
      </c>
      <c r="F260" t="s">
        <v>56</v>
      </c>
    </row>
    <row r="261" spans="1:6" ht="12.75">
      <c r="A261" t="s">
        <v>158</v>
      </c>
      <c r="B261">
        <v>73621000</v>
      </c>
      <c r="D261">
        <v>26655000</v>
      </c>
      <c r="F261">
        <v>100276000</v>
      </c>
    </row>
    <row r="262" spans="1:6" ht="12.75">
      <c r="A262" t="s">
        <v>159</v>
      </c>
      <c r="B262" s="2">
        <v>26094000</v>
      </c>
      <c r="D262" s="2">
        <v>6863000</v>
      </c>
      <c r="F262" s="2">
        <v>32957000</v>
      </c>
    </row>
    <row r="263" spans="1:6" ht="12.75">
      <c r="A263" t="s">
        <v>160</v>
      </c>
      <c r="B263" s="8">
        <v>10605000</v>
      </c>
      <c r="D263" s="2">
        <v>3513000</v>
      </c>
      <c r="F263" s="2">
        <v>14118000</v>
      </c>
    </row>
    <row r="264" spans="1:6" ht="12.75">
      <c r="A264" t="s">
        <v>56</v>
      </c>
      <c r="B264" s="2">
        <v>110320000</v>
      </c>
      <c r="D264" s="2">
        <v>37031000</v>
      </c>
      <c r="F264" s="2">
        <v>147351000</v>
      </c>
    </row>
    <row r="265" spans="2:6" ht="12.75">
      <c r="B265" s="2"/>
      <c r="D265" s="2"/>
      <c r="F265" s="2"/>
    </row>
    <row r="266" spans="2:6" ht="12.75">
      <c r="B266" s="2"/>
      <c r="D266" s="2"/>
      <c r="F266" s="2"/>
    </row>
    <row r="267" ht="12.75">
      <c r="A267" s="3" t="s">
        <v>161</v>
      </c>
    </row>
    <row r="268" spans="1:8" ht="12.75">
      <c r="A268" s="3"/>
      <c r="B268" t="s">
        <v>53</v>
      </c>
      <c r="E268" t="s">
        <v>111</v>
      </c>
      <c r="H268" t="s">
        <v>56</v>
      </c>
    </row>
    <row r="269" spans="2:9" ht="12.75">
      <c r="B269" t="s">
        <v>162</v>
      </c>
      <c r="C269" t="s">
        <v>161</v>
      </c>
      <c r="E269" t="s">
        <v>162</v>
      </c>
      <c r="F269" t="s">
        <v>161</v>
      </c>
      <c r="H269" t="s">
        <v>162</v>
      </c>
      <c r="I269" t="s">
        <v>161</v>
      </c>
    </row>
    <row r="270" ht="12.75">
      <c r="A270" t="s">
        <v>128</v>
      </c>
    </row>
    <row r="271" spans="1:9" ht="12.75">
      <c r="A271" t="s">
        <v>85</v>
      </c>
      <c r="B271" s="2">
        <v>110936000</v>
      </c>
      <c r="C271" s="2">
        <v>59905000</v>
      </c>
      <c r="E271" s="2">
        <v>1085000</v>
      </c>
      <c r="F271" s="2">
        <v>586000</v>
      </c>
      <c r="H271" s="2">
        <v>112021000</v>
      </c>
      <c r="I271" s="2">
        <v>60491000</v>
      </c>
    </row>
    <row r="272" spans="1:9" ht="12.75">
      <c r="A272" t="s">
        <v>113</v>
      </c>
      <c r="B272" s="2">
        <v>43055000</v>
      </c>
      <c r="C272" s="2">
        <v>27555000</v>
      </c>
      <c r="E272" s="2">
        <v>36218000</v>
      </c>
      <c r="F272" s="2">
        <v>23180000</v>
      </c>
      <c r="H272" s="2">
        <v>79273000</v>
      </c>
      <c r="I272" s="2">
        <v>50735000</v>
      </c>
    </row>
    <row r="273" spans="1:9" ht="12.75">
      <c r="A273" t="s">
        <v>114</v>
      </c>
      <c r="B273" s="2">
        <v>63859000</v>
      </c>
      <c r="C273" s="2">
        <v>34484000</v>
      </c>
      <c r="E273" s="2">
        <v>52620000</v>
      </c>
      <c r="F273" s="2">
        <v>28415000</v>
      </c>
      <c r="H273" s="2">
        <v>116479000</v>
      </c>
      <c r="I273" s="2">
        <v>62899000</v>
      </c>
    </row>
    <row r="274" spans="1:9" ht="12.75">
      <c r="A274" t="s">
        <v>163</v>
      </c>
      <c r="B274" s="2">
        <v>33609000</v>
      </c>
      <c r="C274" s="2">
        <v>18149000</v>
      </c>
      <c r="E274" s="2">
        <v>13634000</v>
      </c>
      <c r="F274" s="2">
        <v>7362000</v>
      </c>
      <c r="H274" s="2">
        <v>47243000</v>
      </c>
      <c r="I274" s="2">
        <v>25511000</v>
      </c>
    </row>
    <row r="275" spans="1:9" ht="12.75">
      <c r="A275" t="s">
        <v>116</v>
      </c>
      <c r="B275" s="2">
        <v>28438000</v>
      </c>
      <c r="C275" s="2">
        <v>12513000</v>
      </c>
      <c r="E275" s="2">
        <v>12702000</v>
      </c>
      <c r="F275" s="2">
        <v>5589000</v>
      </c>
      <c r="H275" s="2">
        <v>41140000</v>
      </c>
      <c r="I275" s="2">
        <v>18102000</v>
      </c>
    </row>
    <row r="276" spans="1:9" ht="12.75">
      <c r="A276" t="s">
        <v>164</v>
      </c>
      <c r="B276" s="2">
        <v>1978000</v>
      </c>
      <c r="C276" s="2">
        <v>1127000</v>
      </c>
      <c r="E276" s="8">
        <v>0</v>
      </c>
      <c r="F276" s="2">
        <v>0</v>
      </c>
      <c r="H276" s="2">
        <v>1978000</v>
      </c>
      <c r="I276" s="2">
        <v>1127000</v>
      </c>
    </row>
    <row r="277" spans="1:9" ht="12.75">
      <c r="A277" t="s">
        <v>165</v>
      </c>
      <c r="B277" s="2">
        <v>126609000</v>
      </c>
      <c r="C277" s="2">
        <v>72167000</v>
      </c>
      <c r="E277" s="2">
        <v>35796000</v>
      </c>
      <c r="F277" s="2">
        <v>20404000</v>
      </c>
      <c r="H277" s="2">
        <v>162405000</v>
      </c>
      <c r="I277" s="2">
        <v>92571000</v>
      </c>
    </row>
    <row r="278" spans="1:10" ht="12.75">
      <c r="A278" t="s">
        <v>56</v>
      </c>
      <c r="B278" s="2">
        <v>408484000</v>
      </c>
      <c r="C278" s="2">
        <v>225900000</v>
      </c>
      <c r="D278" s="6">
        <v>0.5530204365409661</v>
      </c>
      <c r="E278" s="2">
        <v>152055000</v>
      </c>
      <c r="F278" s="2">
        <v>85536000</v>
      </c>
      <c r="G278" s="6">
        <v>0.5625332938739271</v>
      </c>
      <c r="H278" s="2">
        <v>560539000</v>
      </c>
      <c r="I278" s="2">
        <v>311436000</v>
      </c>
      <c r="J278" s="6">
        <v>0.5556009483729054</v>
      </c>
    </row>
    <row r="280" ht="12.75">
      <c r="A280" t="s">
        <v>166</v>
      </c>
    </row>
    <row r="283" ht="12.75">
      <c r="A283" s="3"/>
    </row>
    <row r="284" ht="12.75">
      <c r="A284" t="s">
        <v>167</v>
      </c>
    </row>
    <row r="286" ht="12.75">
      <c r="A286" t="s">
        <v>168</v>
      </c>
    </row>
    <row r="287" ht="12.75">
      <c r="A287" t="s">
        <v>169</v>
      </c>
    </row>
    <row r="288" ht="12.75">
      <c r="A288" t="s">
        <v>170</v>
      </c>
    </row>
    <row r="289" ht="12.75">
      <c r="A289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57421875" style="0" bestFit="1" customWidth="1"/>
    <col min="2" max="2" width="28.421875" style="0" bestFit="1" customWidth="1"/>
    <col min="3" max="3" width="18.140625" style="0" bestFit="1" customWidth="1"/>
    <col min="4" max="4" width="14.140625" style="0" bestFit="1" customWidth="1"/>
    <col min="5" max="5" width="23.421875" style="0" customWidth="1"/>
    <col min="6" max="9" width="14.8515625" style="0" bestFit="1" customWidth="1"/>
  </cols>
  <sheetData>
    <row r="1" ht="12.75">
      <c r="A1" s="3" t="s">
        <v>224</v>
      </c>
    </row>
    <row r="2" ht="12.75">
      <c r="A2" s="5">
        <v>2013</v>
      </c>
    </row>
    <row r="4" ht="12.75">
      <c r="A4" s="3" t="s">
        <v>27</v>
      </c>
    </row>
    <row r="6" spans="1:3" ht="12.75">
      <c r="A6" t="s">
        <v>28</v>
      </c>
      <c r="B6" s="1">
        <v>9404</v>
      </c>
      <c r="C6" t="s">
        <v>29</v>
      </c>
    </row>
    <row r="7" spans="1:3" ht="12.75">
      <c r="A7" t="s">
        <v>30</v>
      </c>
      <c r="B7" s="1">
        <v>4123</v>
      </c>
      <c r="C7" t="s">
        <v>29</v>
      </c>
    </row>
    <row r="8" spans="1:3" ht="12.75">
      <c r="A8" t="s">
        <v>31</v>
      </c>
      <c r="B8" s="1">
        <v>22</v>
      </c>
      <c r="C8" t="s">
        <v>29</v>
      </c>
    </row>
    <row r="9" spans="1:3" ht="12.75">
      <c r="A9" t="s">
        <v>32</v>
      </c>
      <c r="B9" s="1">
        <v>458</v>
      </c>
      <c r="C9" t="s">
        <v>29</v>
      </c>
    </row>
    <row r="10" spans="1:3" ht="12.75">
      <c r="A10" t="s">
        <v>33</v>
      </c>
      <c r="B10" s="1">
        <v>0</v>
      </c>
      <c r="C10" t="s">
        <v>29</v>
      </c>
    </row>
    <row r="11" spans="1:3" ht="12.75">
      <c r="A11" t="s">
        <v>34</v>
      </c>
      <c r="B11" s="1">
        <v>1127</v>
      </c>
      <c r="C11" t="s">
        <v>35</v>
      </c>
    </row>
    <row r="12" spans="1:3" ht="12.75">
      <c r="A12" t="s">
        <v>36</v>
      </c>
      <c r="B12" s="1">
        <v>1286</v>
      </c>
      <c r="C12" t="s">
        <v>37</v>
      </c>
    </row>
    <row r="13" spans="1:3" ht="12.75">
      <c r="A13" t="s">
        <v>38</v>
      </c>
      <c r="B13" s="1">
        <v>404</v>
      </c>
      <c r="C13" t="s">
        <v>37</v>
      </c>
    </row>
    <row r="14" spans="1:3" ht="12.75">
      <c r="A14" t="s">
        <v>39</v>
      </c>
      <c r="B14" s="1">
        <v>1336</v>
      </c>
      <c r="C14" t="s">
        <v>35</v>
      </c>
    </row>
    <row r="15" spans="1:3" ht="12.75">
      <c r="A15" t="s">
        <v>40</v>
      </c>
      <c r="B15" s="1">
        <v>84</v>
      </c>
      <c r="C15" t="s">
        <v>29</v>
      </c>
    </row>
    <row r="16" spans="1:3" ht="12.75">
      <c r="A16" t="s">
        <v>41</v>
      </c>
      <c r="B16" s="1">
        <v>50</v>
      </c>
      <c r="C16" t="s">
        <v>29</v>
      </c>
    </row>
    <row r="17" spans="1:3" ht="12.75">
      <c r="A17" t="s">
        <v>42</v>
      </c>
      <c r="B17" s="1">
        <v>1206</v>
      </c>
      <c r="C17" t="s">
        <v>35</v>
      </c>
    </row>
    <row r="18" spans="1:3" ht="12.75">
      <c r="A18" t="s">
        <v>43</v>
      </c>
      <c r="B18" s="1">
        <v>1095</v>
      </c>
      <c r="C18" t="s">
        <v>44</v>
      </c>
    </row>
    <row r="19" ht="12.75">
      <c r="B19" s="1"/>
    </row>
    <row r="20" spans="1:3" ht="12.75">
      <c r="A20" t="s">
        <v>45</v>
      </c>
      <c r="B20" s="1">
        <v>132100</v>
      </c>
      <c r="C20" t="s">
        <v>46</v>
      </c>
    </row>
    <row r="21" ht="12.75">
      <c r="B21" s="1"/>
    </row>
    <row r="22" spans="1:3" ht="12.75">
      <c r="A22" t="s">
        <v>47</v>
      </c>
      <c r="B22" s="1">
        <v>9</v>
      </c>
      <c r="C22" t="s">
        <v>48</v>
      </c>
    </row>
    <row r="24" ht="12.75">
      <c r="A24" t="s">
        <v>49</v>
      </c>
    </row>
    <row r="25" ht="12.75">
      <c r="A25" t="s">
        <v>188</v>
      </c>
    </row>
    <row r="26" ht="12.75">
      <c r="A26" t="s">
        <v>51</v>
      </c>
    </row>
    <row r="27" ht="12.75">
      <c r="A27" t="s">
        <v>52</v>
      </c>
    </row>
    <row r="28" ht="12.75">
      <c r="A28" t="s">
        <v>178</v>
      </c>
    </row>
    <row r="31" ht="12.75">
      <c r="A31" s="3" t="s">
        <v>53</v>
      </c>
    </row>
    <row r="33" ht="12.75">
      <c r="A33" s="3" t="s">
        <v>54</v>
      </c>
    </row>
    <row r="34" spans="2:6" ht="12.75">
      <c r="B34" t="s">
        <v>4</v>
      </c>
      <c r="D34" t="s">
        <v>55</v>
      </c>
      <c r="F34" t="s">
        <v>56</v>
      </c>
    </row>
    <row r="35" spans="1:7" ht="12.75">
      <c r="A35" t="s">
        <v>57</v>
      </c>
      <c r="B35" s="1">
        <v>511000</v>
      </c>
      <c r="C35" s="6">
        <v>0.49756572541382665</v>
      </c>
      <c r="D35" s="1">
        <v>72200</v>
      </c>
      <c r="E35" s="6">
        <v>0.64349376114082</v>
      </c>
      <c r="F35" s="1">
        <v>583200</v>
      </c>
      <c r="G35" s="6">
        <v>0.511938202247191</v>
      </c>
    </row>
    <row r="36" spans="1:7" ht="12.75">
      <c r="A36" t="s">
        <v>34</v>
      </c>
      <c r="B36" s="1">
        <v>106000</v>
      </c>
      <c r="C36" s="6">
        <v>0.10321324245374879</v>
      </c>
      <c r="D36" s="1">
        <v>5300</v>
      </c>
      <c r="E36" s="6">
        <v>0.04723707664884135</v>
      </c>
      <c r="F36" s="1">
        <v>111300</v>
      </c>
      <c r="G36" s="6">
        <v>0.0977001404494382</v>
      </c>
    </row>
    <row r="37" spans="1:7" ht="12.75">
      <c r="A37" t="s">
        <v>58</v>
      </c>
      <c r="B37" s="1">
        <v>37000</v>
      </c>
      <c r="C37" s="6">
        <v>0.03602726387536514</v>
      </c>
      <c r="D37" s="1">
        <v>2100</v>
      </c>
      <c r="E37" s="6">
        <v>0.01871657754010695</v>
      </c>
      <c r="F37" s="1">
        <v>39100</v>
      </c>
      <c r="G37" s="6">
        <v>0.034322331460674156</v>
      </c>
    </row>
    <row r="38" spans="1:7" ht="12.75">
      <c r="A38" t="s">
        <v>59</v>
      </c>
      <c r="B38" s="1">
        <v>156000</v>
      </c>
      <c r="C38" s="6">
        <v>0.1518987341772152</v>
      </c>
      <c r="D38" s="1">
        <v>1200</v>
      </c>
      <c r="E38" s="6">
        <v>0.0106951871657754</v>
      </c>
      <c r="F38" s="1">
        <v>157200</v>
      </c>
      <c r="G38" s="6">
        <v>0.13799157303370788</v>
      </c>
    </row>
    <row r="39" spans="1:7" ht="12.75">
      <c r="A39" t="s">
        <v>60</v>
      </c>
      <c r="B39" s="1">
        <v>2000</v>
      </c>
      <c r="C39" s="6">
        <v>0.0019474196689386564</v>
      </c>
      <c r="D39" s="1">
        <v>600</v>
      </c>
      <c r="E39" s="6">
        <v>0.0053475935828877</v>
      </c>
      <c r="F39" s="1">
        <v>2600</v>
      </c>
      <c r="G39" s="6">
        <v>0.002282303370786517</v>
      </c>
    </row>
    <row r="40" spans="1:7" ht="12.75">
      <c r="A40" t="s">
        <v>179</v>
      </c>
      <c r="B40" s="1">
        <v>0</v>
      </c>
      <c r="C40" s="6">
        <v>0</v>
      </c>
      <c r="D40" s="1">
        <v>5800</v>
      </c>
      <c r="E40" s="6">
        <v>0.05169340463458111</v>
      </c>
      <c r="F40" s="1">
        <v>5800</v>
      </c>
      <c r="G40" s="6">
        <v>0.005091292134831461</v>
      </c>
    </row>
    <row r="41" spans="1:7" ht="12.75">
      <c r="A41" t="s">
        <v>42</v>
      </c>
      <c r="B41" s="1">
        <v>10000</v>
      </c>
      <c r="C41" s="6">
        <v>0.009737098344693282</v>
      </c>
      <c r="D41" s="1">
        <v>700</v>
      </c>
      <c r="E41" s="6">
        <v>0.006238859180035651</v>
      </c>
      <c r="F41" s="1">
        <v>10700</v>
      </c>
      <c r="G41" s="6">
        <v>0.009392556179775281</v>
      </c>
    </row>
    <row r="42" spans="1:7" ht="12.75">
      <c r="A42" t="s">
        <v>61</v>
      </c>
      <c r="B42" s="1">
        <v>6000</v>
      </c>
      <c r="C42" s="6">
        <v>0.005842259006815969</v>
      </c>
      <c r="D42" s="1">
        <v>0</v>
      </c>
      <c r="E42" s="6">
        <v>0</v>
      </c>
      <c r="F42" s="1">
        <v>6000</v>
      </c>
      <c r="G42" s="6">
        <v>0.0052668539325842695</v>
      </c>
    </row>
    <row r="43" spans="1:7" ht="12.75">
      <c r="A43" t="s">
        <v>62</v>
      </c>
      <c r="B43" s="1">
        <v>8000</v>
      </c>
      <c r="C43" s="6">
        <v>0.007789678675754625</v>
      </c>
      <c r="D43" s="1">
        <v>900</v>
      </c>
      <c r="E43" s="6">
        <v>0.008021390374331552</v>
      </c>
      <c r="F43" s="1">
        <v>8900</v>
      </c>
      <c r="G43" s="6">
        <v>0.0078125</v>
      </c>
    </row>
    <row r="44" spans="1:7" ht="12.75">
      <c r="A44" t="s">
        <v>63</v>
      </c>
      <c r="B44" s="1">
        <v>192000</v>
      </c>
      <c r="C44" s="6">
        <v>0.186952288218111</v>
      </c>
      <c r="D44" s="1">
        <v>23400</v>
      </c>
      <c r="E44" s="6">
        <v>0.20855614973262032</v>
      </c>
      <c r="F44" s="1">
        <v>215400</v>
      </c>
      <c r="G44" s="6">
        <v>0.18908005617977527</v>
      </c>
    </row>
    <row r="45" spans="1:6" ht="12.75">
      <c r="A45" t="s">
        <v>56</v>
      </c>
      <c r="B45" s="1">
        <v>1027000</v>
      </c>
      <c r="D45" s="1">
        <v>112200</v>
      </c>
      <c r="F45" s="1">
        <v>1139200</v>
      </c>
    </row>
    <row r="47" ht="12.75">
      <c r="A47" s="3" t="s">
        <v>64</v>
      </c>
    </row>
    <row r="48" spans="2:6" ht="12.75">
      <c r="B48" t="s">
        <v>4</v>
      </c>
      <c r="D48" t="s">
        <v>55</v>
      </c>
      <c r="F48" t="s">
        <v>56</v>
      </c>
    </row>
    <row r="49" spans="1:7" ht="12.75">
      <c r="A49" t="s">
        <v>57</v>
      </c>
      <c r="B49" s="1">
        <v>1313000</v>
      </c>
      <c r="C49" s="6">
        <v>0.35630936227951154</v>
      </c>
      <c r="D49" s="1">
        <v>291800</v>
      </c>
      <c r="E49" s="6">
        <v>0.4007140895358418</v>
      </c>
      <c r="F49" s="1">
        <v>1604800</v>
      </c>
      <c r="G49" s="6">
        <v>0.36363636363636365</v>
      </c>
    </row>
    <row r="50" spans="1:7" ht="12.75">
      <c r="A50" t="s">
        <v>34</v>
      </c>
      <c r="B50" s="1">
        <v>594000</v>
      </c>
      <c r="C50" s="6">
        <v>0.16119402985074627</v>
      </c>
      <c r="D50" s="1">
        <v>70200</v>
      </c>
      <c r="E50" s="6">
        <v>0.09640208733864324</v>
      </c>
      <c r="F50" s="1">
        <v>664200</v>
      </c>
      <c r="G50" s="6">
        <v>0.15050303634550893</v>
      </c>
    </row>
    <row r="51" spans="1:7" ht="12.75">
      <c r="A51" t="s">
        <v>58</v>
      </c>
      <c r="B51" s="1">
        <v>171000</v>
      </c>
      <c r="C51" s="6">
        <v>0.046404341926729986</v>
      </c>
      <c r="D51" s="1">
        <v>13500</v>
      </c>
      <c r="E51" s="6">
        <v>0.018538862949739082</v>
      </c>
      <c r="F51" s="1">
        <v>184500</v>
      </c>
      <c r="G51" s="6">
        <v>0.04180639898486359</v>
      </c>
    </row>
    <row r="52" spans="1:7" ht="12.75">
      <c r="A52" t="s">
        <v>59</v>
      </c>
      <c r="B52" s="1">
        <v>822000</v>
      </c>
      <c r="C52" s="6">
        <v>0.2230664857530529</v>
      </c>
      <c r="D52" s="1">
        <v>7600</v>
      </c>
      <c r="E52" s="6">
        <v>0.01043669321614941</v>
      </c>
      <c r="F52" s="1">
        <v>829600</v>
      </c>
      <c r="G52" s="6">
        <v>0.18798151001540833</v>
      </c>
    </row>
    <row r="53" spans="1:7" ht="12.75">
      <c r="A53" t="s">
        <v>60</v>
      </c>
      <c r="B53" s="1">
        <v>6000</v>
      </c>
      <c r="C53" s="6">
        <v>0.0016282225237449117</v>
      </c>
      <c r="D53" s="1">
        <v>12900</v>
      </c>
      <c r="E53" s="6">
        <v>0.017714913485306235</v>
      </c>
      <c r="F53" s="1">
        <v>18900</v>
      </c>
      <c r="G53" s="6">
        <v>0.004282606725278709</v>
      </c>
    </row>
    <row r="54" spans="1:7" ht="12.75">
      <c r="A54" t="s">
        <v>179</v>
      </c>
      <c r="B54" s="1">
        <v>0</v>
      </c>
      <c r="C54" s="6">
        <v>0</v>
      </c>
      <c r="D54" s="1">
        <v>108000</v>
      </c>
      <c r="E54" s="6">
        <v>0.14831090359791266</v>
      </c>
      <c r="F54" s="1">
        <v>108000</v>
      </c>
      <c r="G54" s="6">
        <v>0.02447203843016405</v>
      </c>
    </row>
    <row r="55" spans="1:7" ht="12.75">
      <c r="A55" t="s">
        <v>42</v>
      </c>
      <c r="B55" s="1">
        <v>39000</v>
      </c>
      <c r="C55" s="6">
        <v>0.010583446404341926</v>
      </c>
      <c r="D55" s="1">
        <v>11200</v>
      </c>
      <c r="E55" s="6">
        <v>0.015380390002746498</v>
      </c>
      <c r="F55" s="1">
        <v>50200</v>
      </c>
      <c r="G55" s="6">
        <v>0.011374966011057737</v>
      </c>
    </row>
    <row r="56" spans="1:7" ht="12.75">
      <c r="A56" t="s">
        <v>61</v>
      </c>
      <c r="B56" s="1">
        <v>27000</v>
      </c>
      <c r="C56" s="6">
        <v>0.007327001356852103</v>
      </c>
      <c r="D56" s="1">
        <v>0</v>
      </c>
      <c r="E56" s="6">
        <v>0</v>
      </c>
      <c r="F56" s="1">
        <v>27000</v>
      </c>
      <c r="G56" s="6">
        <v>0.006118009607541013</v>
      </c>
    </row>
    <row r="57" spans="1:7" ht="12.75">
      <c r="A57" t="s">
        <v>62</v>
      </c>
      <c r="B57" s="1">
        <v>15000</v>
      </c>
      <c r="C57" s="6">
        <v>0.004070556309362279</v>
      </c>
      <c r="D57" s="1">
        <v>8800</v>
      </c>
      <c r="E57" s="6">
        <v>0.012084592145015106</v>
      </c>
      <c r="F57" s="1">
        <v>23800</v>
      </c>
      <c r="G57" s="6">
        <v>0.00539291217257319</v>
      </c>
    </row>
    <row r="58" spans="1:7" ht="12.75">
      <c r="A58" t="s">
        <v>63</v>
      </c>
      <c r="B58" s="1">
        <v>697000</v>
      </c>
      <c r="C58" s="6">
        <v>0.18914518317503393</v>
      </c>
      <c r="D58" s="1">
        <v>204200</v>
      </c>
      <c r="E58" s="6">
        <v>0.28041746772864595</v>
      </c>
      <c r="F58" s="1">
        <v>901200</v>
      </c>
      <c r="G58" s="6">
        <v>0.20420556512281338</v>
      </c>
    </row>
    <row r="59" spans="1:6" ht="12.75">
      <c r="A59" t="s">
        <v>56</v>
      </c>
      <c r="B59" s="1">
        <v>3685000</v>
      </c>
      <c r="D59" s="1">
        <v>728200</v>
      </c>
      <c r="F59" s="1">
        <v>4413200</v>
      </c>
    </row>
    <row r="61" ht="12.75">
      <c r="A61" s="3" t="s">
        <v>65</v>
      </c>
    </row>
    <row r="62" spans="2:6" ht="12.75">
      <c r="B62" t="s">
        <v>4</v>
      </c>
      <c r="D62" t="s">
        <v>55</v>
      </c>
      <c r="F62" t="s">
        <v>56</v>
      </c>
    </row>
    <row r="63" spans="1:7" ht="12.75">
      <c r="A63" t="s">
        <v>57</v>
      </c>
      <c r="B63" s="2">
        <v>138352000</v>
      </c>
      <c r="C63" s="6">
        <v>0.5394302825193584</v>
      </c>
      <c r="D63" s="2">
        <v>27748000</v>
      </c>
      <c r="E63" s="6">
        <v>0.5600226043432631</v>
      </c>
      <c r="F63" s="2">
        <v>166100000</v>
      </c>
      <c r="G63" s="6">
        <v>0.5427643402848124</v>
      </c>
    </row>
    <row r="64" spans="1:7" ht="12.75">
      <c r="A64" t="s">
        <v>34</v>
      </c>
      <c r="B64" s="2">
        <v>42712000</v>
      </c>
      <c r="C64" s="6">
        <v>0.1665328020337027</v>
      </c>
      <c r="D64" s="2">
        <v>4412000</v>
      </c>
      <c r="E64" s="6">
        <v>0.08904496649713409</v>
      </c>
      <c r="F64" s="2">
        <v>47124000</v>
      </c>
      <c r="G64" s="6">
        <v>0.1539869161443799</v>
      </c>
    </row>
    <row r="65" spans="1:7" ht="12.75">
      <c r="A65" t="s">
        <v>58</v>
      </c>
      <c r="B65" s="2">
        <v>7006000</v>
      </c>
      <c r="C65" s="6">
        <v>0.027316183064434375</v>
      </c>
      <c r="D65" s="2">
        <v>631000</v>
      </c>
      <c r="E65" s="6">
        <v>0.012735125534834907</v>
      </c>
      <c r="F65" s="2">
        <v>7637000</v>
      </c>
      <c r="G65" s="6">
        <v>0.02495539594674962</v>
      </c>
    </row>
    <row r="66" spans="1:7" ht="12.75">
      <c r="A66" t="s">
        <v>59</v>
      </c>
      <c r="B66" s="2">
        <v>41670000</v>
      </c>
      <c r="C66" s="6">
        <v>0.16247007540607772</v>
      </c>
      <c r="D66" s="2">
        <v>389000</v>
      </c>
      <c r="E66" s="6">
        <v>0.007850972794058287</v>
      </c>
      <c r="F66" s="2">
        <v>42059000</v>
      </c>
      <c r="G66" s="6">
        <v>0.13743603484671238</v>
      </c>
    </row>
    <row r="67" spans="1:7" ht="12.75">
      <c r="A67" t="s">
        <v>60</v>
      </c>
      <c r="B67" s="2">
        <v>231000</v>
      </c>
      <c r="C67" s="6">
        <v>0.0009006620450876878</v>
      </c>
      <c r="D67" s="2">
        <v>889000</v>
      </c>
      <c r="E67" s="6">
        <v>0.017942197465084363</v>
      </c>
      <c r="F67" s="2">
        <v>1120000</v>
      </c>
      <c r="G67" s="6">
        <v>0.0036598197538771217</v>
      </c>
    </row>
    <row r="68" spans="1:7" ht="12.75">
      <c r="A68" t="s">
        <v>179</v>
      </c>
      <c r="B68" s="2">
        <v>0</v>
      </c>
      <c r="C68" s="6">
        <v>0</v>
      </c>
      <c r="D68" s="2">
        <v>6385000</v>
      </c>
      <c r="E68" s="6">
        <v>0.12886493904900298</v>
      </c>
      <c r="F68" s="2">
        <v>6385000</v>
      </c>
      <c r="G68" s="6">
        <v>0.02086424029330841</v>
      </c>
    </row>
    <row r="69" spans="1:7" ht="12.75">
      <c r="A69" t="s">
        <v>42</v>
      </c>
      <c r="B69" s="2">
        <v>1668000</v>
      </c>
      <c r="C69" s="6">
        <v>0.006503481780113694</v>
      </c>
      <c r="D69" s="2">
        <v>567000</v>
      </c>
      <c r="E69" s="6">
        <v>0.01144344877694357</v>
      </c>
      <c r="F69" s="2">
        <v>2235000</v>
      </c>
      <c r="G69" s="6">
        <v>0.007303301026710149</v>
      </c>
    </row>
    <row r="70" spans="1:7" ht="12.75">
      <c r="A70" t="s">
        <v>61</v>
      </c>
      <c r="B70" s="2">
        <v>1186000</v>
      </c>
      <c r="C70" s="6">
        <v>0.004624178292095229</v>
      </c>
      <c r="D70" s="2">
        <v>0</v>
      </c>
      <c r="E70" s="6">
        <v>0</v>
      </c>
      <c r="F70" s="2">
        <v>1186000</v>
      </c>
      <c r="G70" s="6">
        <v>0.003875487703659166</v>
      </c>
    </row>
    <row r="71" spans="1:7" ht="12.75">
      <c r="A71" t="s">
        <v>62</v>
      </c>
      <c r="B71" s="2">
        <v>992000</v>
      </c>
      <c r="C71" s="6">
        <v>0.003867778133017257</v>
      </c>
      <c r="D71" s="2">
        <v>400000</v>
      </c>
      <c r="E71" s="6">
        <v>0.00807297973682086</v>
      </c>
      <c r="F71" s="2">
        <v>1392000</v>
      </c>
      <c r="G71" s="6">
        <v>0.004548633122675851</v>
      </c>
    </row>
    <row r="72" spans="1:7" ht="12.75">
      <c r="A72" t="s">
        <v>63</v>
      </c>
      <c r="B72" s="2">
        <v>22658000</v>
      </c>
      <c r="C72" s="6">
        <v>0.0883428598164365</v>
      </c>
      <c r="D72" s="2">
        <v>8127000</v>
      </c>
      <c r="E72" s="6">
        <v>0.16402276580285782</v>
      </c>
      <c r="F72" s="2">
        <v>30785000</v>
      </c>
      <c r="G72" s="6">
        <v>0.10059602778848856</v>
      </c>
    </row>
    <row r="73" spans="1:6" ht="12.75">
      <c r="A73" t="s">
        <v>56</v>
      </c>
      <c r="B73" s="2">
        <v>256478000</v>
      </c>
      <c r="D73" s="2">
        <v>49548000</v>
      </c>
      <c r="F73" s="2">
        <v>306026000</v>
      </c>
    </row>
    <row r="75" ht="12.75">
      <c r="A75" s="7" t="s">
        <v>189</v>
      </c>
    </row>
    <row r="76" ht="12.75">
      <c r="A76" t="s">
        <v>66</v>
      </c>
    </row>
    <row r="77" ht="12.75">
      <c r="A77" t="s">
        <v>180</v>
      </c>
    </row>
    <row r="78" ht="12.75">
      <c r="A78" t="s">
        <v>67</v>
      </c>
    </row>
    <row r="79" ht="12.75">
      <c r="A79" t="s">
        <v>68</v>
      </c>
    </row>
    <row r="81" ht="12.75">
      <c r="A81" s="3" t="s">
        <v>69</v>
      </c>
    </row>
    <row r="82" spans="2:6" ht="12.75">
      <c r="B82" t="s">
        <v>4</v>
      </c>
      <c r="D82" t="s">
        <v>55</v>
      </c>
      <c r="F82" t="s">
        <v>56</v>
      </c>
    </row>
    <row r="83" spans="1:7" ht="12.75">
      <c r="A83" t="s">
        <v>70</v>
      </c>
      <c r="B83" s="1">
        <v>862000</v>
      </c>
      <c r="C83" s="6">
        <v>0.8393378773125608</v>
      </c>
      <c r="D83" s="1">
        <v>69200</v>
      </c>
      <c r="E83" s="6">
        <v>0.6167557932263814</v>
      </c>
      <c r="F83" s="1">
        <v>931200</v>
      </c>
      <c r="G83" s="6">
        <v>0.8174157303370787</v>
      </c>
    </row>
    <row r="84" spans="1:7" ht="12.75">
      <c r="A84" t="s">
        <v>71</v>
      </c>
      <c r="B84" s="1">
        <v>100000</v>
      </c>
      <c r="C84" s="6">
        <v>0.09737098344693282</v>
      </c>
      <c r="D84" s="1">
        <v>13400</v>
      </c>
      <c r="E84" s="6">
        <v>0.11942959001782531</v>
      </c>
      <c r="F84" s="1">
        <v>113400</v>
      </c>
      <c r="G84" s="6">
        <v>0.0995435393258427</v>
      </c>
    </row>
    <row r="85" spans="1:7" ht="12.75">
      <c r="A85" t="s">
        <v>72</v>
      </c>
      <c r="B85" s="1">
        <v>51000</v>
      </c>
      <c r="C85" s="6">
        <v>0.04965920155793573</v>
      </c>
      <c r="D85" s="1">
        <v>22200</v>
      </c>
      <c r="E85" s="6">
        <v>0.19786096256684493</v>
      </c>
      <c r="F85" s="1">
        <v>73200</v>
      </c>
      <c r="G85" s="6">
        <v>0.06425561797752809</v>
      </c>
    </row>
    <row r="86" spans="1:7" ht="12.75">
      <c r="A86" t="s">
        <v>62</v>
      </c>
      <c r="B86" s="1">
        <v>14000</v>
      </c>
      <c r="C86" s="6">
        <v>0.013631937682570594</v>
      </c>
      <c r="D86" s="1">
        <v>1700</v>
      </c>
      <c r="E86" s="6">
        <v>0.015151515151515152</v>
      </c>
      <c r="F86" s="1">
        <v>15700</v>
      </c>
      <c r="G86" s="6">
        <v>0.013781601123595506</v>
      </c>
    </row>
    <row r="87" spans="1:7" ht="12.75">
      <c r="A87" t="s">
        <v>73</v>
      </c>
      <c r="B87" s="1">
        <v>0</v>
      </c>
      <c r="C87" s="6">
        <v>0</v>
      </c>
      <c r="D87" s="1">
        <v>5700</v>
      </c>
      <c r="E87" s="6">
        <v>0.05080213903743316</v>
      </c>
      <c r="F87" s="1">
        <v>5700</v>
      </c>
      <c r="G87" s="6">
        <v>0.005003511235955056</v>
      </c>
    </row>
    <row r="88" spans="1:6" ht="12.75">
      <c r="A88" t="s">
        <v>56</v>
      </c>
      <c r="B88" s="1">
        <v>1027000</v>
      </c>
      <c r="D88" s="1">
        <v>112200</v>
      </c>
      <c r="F88" s="1">
        <v>1139200</v>
      </c>
    </row>
    <row r="90" ht="12.75">
      <c r="A90" s="3" t="s">
        <v>74</v>
      </c>
    </row>
    <row r="91" spans="2:6" ht="12.75">
      <c r="B91" t="s">
        <v>4</v>
      </c>
      <c r="D91" t="s">
        <v>55</v>
      </c>
      <c r="F91" t="s">
        <v>56</v>
      </c>
    </row>
    <row r="92" spans="1:7" ht="12.75">
      <c r="A92" t="s">
        <v>70</v>
      </c>
      <c r="B92" s="1">
        <v>3278000</v>
      </c>
      <c r="C92" s="6">
        <v>0.8895522388059701</v>
      </c>
      <c r="D92" s="1">
        <v>304900</v>
      </c>
      <c r="E92" s="6">
        <v>0.4187036528426257</v>
      </c>
      <c r="F92" s="1">
        <v>3582900</v>
      </c>
      <c r="G92" s="6">
        <v>0.8118598749206924</v>
      </c>
    </row>
    <row r="93" spans="1:7" ht="12.75">
      <c r="A93" t="s">
        <v>71</v>
      </c>
      <c r="B93" s="1">
        <v>228000</v>
      </c>
      <c r="C93" s="6">
        <v>0.061872455902306646</v>
      </c>
      <c r="D93" s="1">
        <v>84800</v>
      </c>
      <c r="E93" s="6">
        <v>0.11645152430650921</v>
      </c>
      <c r="F93" s="1">
        <v>312800</v>
      </c>
      <c r="G93" s="6">
        <v>0.07087827426810478</v>
      </c>
    </row>
    <row r="94" spans="1:7" ht="12.75">
      <c r="A94" t="s">
        <v>72</v>
      </c>
      <c r="B94" s="1">
        <v>131000</v>
      </c>
      <c r="C94" s="6">
        <v>0.03554952510176391</v>
      </c>
      <c r="D94" s="1">
        <v>153700</v>
      </c>
      <c r="E94" s="6">
        <v>0.21106838780554793</v>
      </c>
      <c r="F94" s="1">
        <v>284700</v>
      </c>
      <c r="G94" s="6">
        <v>0.06451101241729357</v>
      </c>
    </row>
    <row r="95" spans="1:7" ht="12.75">
      <c r="A95" t="s">
        <v>62</v>
      </c>
      <c r="B95" s="1">
        <v>48000</v>
      </c>
      <c r="C95" s="6">
        <v>0.013025780189959294</v>
      </c>
      <c r="D95" s="1">
        <v>27100</v>
      </c>
      <c r="E95" s="6">
        <v>0.037215050810216976</v>
      </c>
      <c r="F95" s="1">
        <v>75100</v>
      </c>
      <c r="G95" s="6">
        <v>0.017017130426901114</v>
      </c>
    </row>
    <row r="96" spans="1:7" ht="12.75">
      <c r="A96" t="s">
        <v>73</v>
      </c>
      <c r="B96" s="1">
        <v>0</v>
      </c>
      <c r="C96" s="6">
        <v>0</v>
      </c>
      <c r="D96" s="1">
        <v>157700</v>
      </c>
      <c r="E96" s="6">
        <v>0.21656138423510024</v>
      </c>
      <c r="F96" s="1">
        <v>157700</v>
      </c>
      <c r="G96" s="6">
        <v>0.03573370796700807</v>
      </c>
    </row>
    <row r="97" spans="1:6" ht="12.75">
      <c r="A97" t="s">
        <v>56</v>
      </c>
      <c r="B97" s="1">
        <v>3685000</v>
      </c>
      <c r="D97" s="1">
        <v>728200</v>
      </c>
      <c r="F97" s="1">
        <v>4413200</v>
      </c>
    </row>
    <row r="99" ht="12.75">
      <c r="A99" s="3" t="s">
        <v>75</v>
      </c>
    </row>
    <row r="100" spans="2:6" ht="12.75">
      <c r="B100" t="s">
        <v>4</v>
      </c>
      <c r="D100" t="s">
        <v>55</v>
      </c>
      <c r="F100" t="s">
        <v>56</v>
      </c>
    </row>
    <row r="101" spans="1:7" ht="12.75">
      <c r="A101" t="s">
        <v>70</v>
      </c>
      <c r="B101" s="2">
        <v>197831000</v>
      </c>
      <c r="C101" s="6">
        <v>0.7713371127348154</v>
      </c>
      <c r="D101" s="2">
        <v>23264000</v>
      </c>
      <c r="E101" s="6">
        <v>0.4695245014935013</v>
      </c>
      <c r="F101" s="2">
        <v>221095000</v>
      </c>
      <c r="G101" s="6">
        <v>0.7224712932888055</v>
      </c>
    </row>
    <row r="102" spans="1:7" ht="12.75">
      <c r="A102" t="s">
        <v>71</v>
      </c>
      <c r="B102" s="2">
        <v>38011000</v>
      </c>
      <c r="C102" s="6">
        <v>0.14820374457068441</v>
      </c>
      <c r="D102" s="2">
        <v>6134000</v>
      </c>
      <c r="E102" s="6">
        <v>0.1237991442641479</v>
      </c>
      <c r="F102" s="2">
        <v>44145000</v>
      </c>
      <c r="G102" s="6">
        <v>0.1442524491383085</v>
      </c>
    </row>
    <row r="103" spans="1:7" ht="12.75">
      <c r="A103" t="s">
        <v>72</v>
      </c>
      <c r="B103" s="2">
        <v>14795000</v>
      </c>
      <c r="C103" s="6">
        <v>0.05768525955442572</v>
      </c>
      <c r="D103" s="2">
        <v>6606000</v>
      </c>
      <c r="E103" s="6">
        <v>0.13332526035359651</v>
      </c>
      <c r="F103" s="2">
        <v>21401000</v>
      </c>
      <c r="G103" s="6">
        <v>0.06993196656493239</v>
      </c>
    </row>
    <row r="104" spans="1:7" ht="12.75">
      <c r="A104" t="s">
        <v>62</v>
      </c>
      <c r="B104" s="2">
        <v>5840000</v>
      </c>
      <c r="C104" s="6">
        <v>0.022769984170182236</v>
      </c>
      <c r="D104" s="2">
        <v>1959000</v>
      </c>
      <c r="E104" s="6">
        <v>0.03953741826108016</v>
      </c>
      <c r="F104" s="2">
        <v>7799000</v>
      </c>
      <c r="G104" s="6">
        <v>0.025484762732578277</v>
      </c>
    </row>
    <row r="105" spans="1:7" ht="12.75">
      <c r="A105" t="s">
        <v>73</v>
      </c>
      <c r="B105" s="2">
        <v>0</v>
      </c>
      <c r="C105" s="6">
        <v>0</v>
      </c>
      <c r="D105" s="2">
        <v>11585000</v>
      </c>
      <c r="E105" s="6">
        <v>0.23381367562767416</v>
      </c>
      <c r="F105" s="2">
        <v>11585000</v>
      </c>
      <c r="G105" s="6">
        <v>0.037856260579166474</v>
      </c>
    </row>
    <row r="106" spans="1:6" ht="12.75">
      <c r="A106" t="s">
        <v>56</v>
      </c>
      <c r="B106" s="2">
        <v>256478000</v>
      </c>
      <c r="D106" s="2">
        <v>49548000</v>
      </c>
      <c r="F106" s="2">
        <v>306026000</v>
      </c>
    </row>
    <row r="108" ht="12.75">
      <c r="A108" s="7" t="s">
        <v>190</v>
      </c>
    </row>
    <row r="109" ht="12.75">
      <c r="A109" t="s">
        <v>76</v>
      </c>
    </row>
    <row r="110" ht="12.75">
      <c r="A110" t="s">
        <v>77</v>
      </c>
    </row>
    <row r="111" ht="12.75">
      <c r="A111" t="s">
        <v>78</v>
      </c>
    </row>
    <row r="114" ht="12.75">
      <c r="A114" s="3" t="s">
        <v>79</v>
      </c>
    </row>
    <row r="115" spans="2:3" ht="12.75">
      <c r="B115" t="s">
        <v>1</v>
      </c>
      <c r="C115" t="s">
        <v>3</v>
      </c>
    </row>
    <row r="116" spans="1:3" ht="12.75">
      <c r="A116" t="s">
        <v>80</v>
      </c>
      <c r="B116" s="1">
        <v>1982000</v>
      </c>
      <c r="C116" s="2">
        <v>73439000</v>
      </c>
    </row>
    <row r="117" spans="1:3" ht="12.75">
      <c r="A117" t="s">
        <v>81</v>
      </c>
      <c r="B117" s="1">
        <v>95000</v>
      </c>
      <c r="C117" s="2">
        <v>2520000</v>
      </c>
    </row>
    <row r="118" spans="1:3" ht="12.75">
      <c r="A118" t="s">
        <v>82</v>
      </c>
      <c r="B118" s="1">
        <v>1512000</v>
      </c>
      <c r="C118" s="2">
        <v>52400000</v>
      </c>
    </row>
    <row r="119" spans="1:3" ht="12.75">
      <c r="A119" t="s">
        <v>56</v>
      </c>
      <c r="B119" s="1">
        <v>3589000</v>
      </c>
      <c r="C119" s="2">
        <v>128359000</v>
      </c>
    </row>
    <row r="121" ht="12.75">
      <c r="A121" s="7" t="s">
        <v>191</v>
      </c>
    </row>
    <row r="122" ht="12.75">
      <c r="A122" t="s">
        <v>83</v>
      </c>
    </row>
    <row r="125" ht="12.75">
      <c r="A125" s="3" t="s">
        <v>84</v>
      </c>
    </row>
    <row r="127" spans="2:8" ht="12.75">
      <c r="B127" t="s">
        <v>85</v>
      </c>
      <c r="C127" t="s">
        <v>86</v>
      </c>
      <c r="D127" t="s">
        <v>87</v>
      </c>
      <c r="E127" t="s">
        <v>88</v>
      </c>
      <c r="F127" t="s">
        <v>89</v>
      </c>
      <c r="G127" t="s">
        <v>56</v>
      </c>
      <c r="H127" t="s">
        <v>90</v>
      </c>
    </row>
    <row r="128" spans="1:8" ht="12.75">
      <c r="A128" t="s">
        <v>91</v>
      </c>
      <c r="B128" s="2">
        <v>96153000</v>
      </c>
      <c r="C128" s="2">
        <v>31355000</v>
      </c>
      <c r="D128" s="2">
        <v>57461000</v>
      </c>
      <c r="E128" s="2">
        <v>26495000</v>
      </c>
      <c r="F128" s="2">
        <v>45013000</v>
      </c>
      <c r="G128" s="2">
        <v>256477000</v>
      </c>
      <c r="H128" s="6">
        <v>0.590439773195544</v>
      </c>
    </row>
    <row r="129" spans="1:8" ht="12.75">
      <c r="A129" t="s">
        <v>92</v>
      </c>
      <c r="B129" s="2">
        <v>15370000</v>
      </c>
      <c r="C129" s="2">
        <v>14020000</v>
      </c>
      <c r="D129" s="2">
        <v>10008000</v>
      </c>
      <c r="E129" s="2">
        <v>5784000</v>
      </c>
      <c r="F129" s="2">
        <v>4365000</v>
      </c>
      <c r="G129" s="2">
        <v>49547000</v>
      </c>
      <c r="H129" s="6">
        <v>0.11406293524378255</v>
      </c>
    </row>
    <row r="130" spans="1:8" ht="12.75">
      <c r="A130" t="s">
        <v>56</v>
      </c>
      <c r="B130" s="2">
        <v>111523000</v>
      </c>
      <c r="C130" s="2">
        <v>45375000</v>
      </c>
      <c r="D130" s="2">
        <v>67469000</v>
      </c>
      <c r="E130" s="2">
        <v>32279000</v>
      </c>
      <c r="F130" s="2">
        <v>49378000</v>
      </c>
      <c r="G130" s="2">
        <v>306024000</v>
      </c>
      <c r="H130" s="6"/>
    </row>
    <row r="131" spans="1:8" ht="12.75">
      <c r="A131" t="s">
        <v>90</v>
      </c>
      <c r="B131" s="6">
        <v>0.3644256659608397</v>
      </c>
      <c r="C131" s="6">
        <v>0.1482726844953337</v>
      </c>
      <c r="D131" s="6">
        <v>0.2204696363683894</v>
      </c>
      <c r="E131" s="6">
        <v>0.10547865526886781</v>
      </c>
      <c r="F131" s="6">
        <v>0.1613533579065694</v>
      </c>
      <c r="G131" s="2"/>
      <c r="H131" s="6"/>
    </row>
    <row r="132" spans="2:8" ht="12.75">
      <c r="B132" s="2"/>
      <c r="C132" s="2"/>
      <c r="D132" s="2"/>
      <c r="E132" s="2"/>
      <c r="F132" s="2"/>
      <c r="G132" s="2"/>
      <c r="H132" s="6"/>
    </row>
    <row r="133" spans="1:8" ht="12.75">
      <c r="A133" t="s">
        <v>93</v>
      </c>
      <c r="B133" s="2">
        <v>0</v>
      </c>
      <c r="C133" s="2">
        <v>38051000</v>
      </c>
      <c r="D133" s="2">
        <v>55652000</v>
      </c>
      <c r="E133" s="2">
        <v>13082000</v>
      </c>
      <c r="F133" s="2">
        <v>21574000</v>
      </c>
      <c r="G133" s="2">
        <v>128359000</v>
      </c>
      <c r="H133" s="6">
        <v>0.2954972915606734</v>
      </c>
    </row>
    <row r="134" spans="1:8" ht="12.75">
      <c r="A134" t="s">
        <v>90</v>
      </c>
      <c r="B134" s="6">
        <v>0</v>
      </c>
      <c r="C134" s="6">
        <v>0.29644201029923883</v>
      </c>
      <c r="D134" s="6">
        <v>0.43356523500494704</v>
      </c>
      <c r="E134" s="6">
        <v>0.10191727888188597</v>
      </c>
      <c r="F134" s="6">
        <v>0.16807547581392812</v>
      </c>
      <c r="G134" s="2"/>
      <c r="H134" s="6"/>
    </row>
    <row r="135" spans="2:8" ht="12.75">
      <c r="B135" s="2"/>
      <c r="C135" s="2"/>
      <c r="D135" s="2"/>
      <c r="E135" s="2"/>
      <c r="F135" s="2"/>
      <c r="G135" s="2"/>
      <c r="H135" s="6"/>
    </row>
    <row r="136" spans="1:7" ht="12.75">
      <c r="A136" t="s">
        <v>56</v>
      </c>
      <c r="B136" s="2">
        <v>111523000</v>
      </c>
      <c r="C136" s="2">
        <v>83426000</v>
      </c>
      <c r="D136" s="2">
        <v>123121000</v>
      </c>
      <c r="E136" s="2">
        <v>45361000</v>
      </c>
      <c r="F136" s="2">
        <v>70952000</v>
      </c>
      <c r="G136" s="2">
        <v>434383000</v>
      </c>
    </row>
    <row r="137" spans="1:6" ht="12.75">
      <c r="A137" t="s">
        <v>90</v>
      </c>
      <c r="B137" s="6">
        <v>0.25673886869421686</v>
      </c>
      <c r="C137" s="6">
        <v>0.19205631896275868</v>
      </c>
      <c r="D137" s="6">
        <v>0.2834388086089925</v>
      </c>
      <c r="E137" s="6">
        <v>0.10442627819228653</v>
      </c>
      <c r="F137" s="6">
        <v>0.16333972554174542</v>
      </c>
    </row>
    <row r="139" ht="12.75">
      <c r="A139" t="s">
        <v>192</v>
      </c>
    </row>
    <row r="140" ht="12.75">
      <c r="A140" t="s">
        <v>95</v>
      </c>
    </row>
    <row r="142" ht="12.75">
      <c r="A142" s="3" t="s">
        <v>96</v>
      </c>
    </row>
    <row r="144" ht="12.75">
      <c r="A144" t="s">
        <v>97</v>
      </c>
    </row>
    <row r="145" ht="12.75">
      <c r="A145" t="s">
        <v>98</v>
      </c>
    </row>
    <row r="147" spans="2:6" ht="12.75">
      <c r="B147" t="s">
        <v>42</v>
      </c>
      <c r="C147" t="s">
        <v>99</v>
      </c>
      <c r="D147" t="s">
        <v>38</v>
      </c>
      <c r="E147" t="s">
        <v>100</v>
      </c>
      <c r="F147" t="s">
        <v>56</v>
      </c>
    </row>
    <row r="148" spans="1:6" ht="12.75">
      <c r="A148" t="s">
        <v>101</v>
      </c>
      <c r="B148" s="2">
        <v>905000</v>
      </c>
      <c r="C148" s="2">
        <v>2190000</v>
      </c>
      <c r="D148" s="2">
        <v>0</v>
      </c>
      <c r="E148" s="2">
        <v>7281000</v>
      </c>
      <c r="F148" s="2">
        <v>10376000</v>
      </c>
    </row>
    <row r="150" ht="12.75">
      <c r="A150" t="s">
        <v>102</v>
      </c>
    </row>
    <row r="151" ht="12.75">
      <c r="A151" t="s">
        <v>103</v>
      </c>
    </row>
    <row r="152" ht="12.75">
      <c r="A152" t="s">
        <v>104</v>
      </c>
    </row>
    <row r="153" ht="12.75">
      <c r="A153" t="s">
        <v>105</v>
      </c>
    </row>
    <row r="154" ht="12.75">
      <c r="A154" t="s">
        <v>106</v>
      </c>
    </row>
    <row r="155" ht="12.75">
      <c r="A155" t="s">
        <v>107</v>
      </c>
    </row>
    <row r="158" ht="12.75">
      <c r="A158" s="3" t="s">
        <v>108</v>
      </c>
    </row>
    <row r="160" ht="12.75">
      <c r="A160" t="s">
        <v>6</v>
      </c>
    </row>
    <row r="161" ht="12.75">
      <c r="A161" t="s">
        <v>7</v>
      </c>
    </row>
    <row r="163" ht="12.75">
      <c r="A163" s="3" t="s">
        <v>109</v>
      </c>
    </row>
    <row r="165" ht="12.75">
      <c r="A165" t="s">
        <v>110</v>
      </c>
    </row>
    <row r="166" spans="2:6" ht="12.75">
      <c r="B166" t="s">
        <v>53</v>
      </c>
      <c r="D166" t="s">
        <v>111</v>
      </c>
      <c r="F166" t="s">
        <v>112</v>
      </c>
    </row>
    <row r="167" spans="1:6" ht="12.75">
      <c r="A167" t="s">
        <v>85</v>
      </c>
      <c r="B167" s="2">
        <v>112872000</v>
      </c>
      <c r="D167" s="2">
        <v>1113000</v>
      </c>
      <c r="F167" s="2">
        <v>113985000</v>
      </c>
    </row>
    <row r="168" spans="1:6" ht="12.75">
      <c r="A168" t="s">
        <v>113</v>
      </c>
      <c r="B168" s="2">
        <v>44922000</v>
      </c>
      <c r="D168" s="2">
        <v>37671000</v>
      </c>
      <c r="F168" s="2">
        <v>82593000</v>
      </c>
    </row>
    <row r="169" spans="1:6" ht="12.75">
      <c r="A169" t="s">
        <v>114</v>
      </c>
      <c r="B169" s="2">
        <v>65445000</v>
      </c>
      <c r="D169" s="2">
        <v>53983000</v>
      </c>
      <c r="F169" s="2">
        <v>119428000</v>
      </c>
    </row>
    <row r="170" spans="1:6" ht="12.75">
      <c r="A170" t="s">
        <v>115</v>
      </c>
      <c r="B170" s="2">
        <v>33408000</v>
      </c>
      <c r="D170" s="2">
        <v>14019000</v>
      </c>
      <c r="F170" s="2">
        <v>47427000</v>
      </c>
    </row>
    <row r="171" spans="1:6" ht="12.75">
      <c r="A171" t="s">
        <v>116</v>
      </c>
      <c r="B171" s="2">
        <v>29627000</v>
      </c>
      <c r="D171" s="2">
        <v>12944000</v>
      </c>
      <c r="F171" s="2">
        <v>42571000</v>
      </c>
    </row>
    <row r="172" ht="12.75">
      <c r="F172" s="2"/>
    </row>
    <row r="173" spans="1:6" ht="12.75">
      <c r="A173" t="s">
        <v>117</v>
      </c>
      <c r="B173" s="2">
        <v>10376000</v>
      </c>
      <c r="D173" s="8">
        <v>0</v>
      </c>
      <c r="F173" s="2">
        <v>10376000</v>
      </c>
    </row>
    <row r="174" ht="12.75">
      <c r="F174" s="2"/>
    </row>
    <row r="175" spans="1:6" ht="12.75">
      <c r="A175" t="s">
        <v>118</v>
      </c>
      <c r="B175" s="2">
        <v>296650000</v>
      </c>
      <c r="D175" s="2">
        <v>119730000</v>
      </c>
      <c r="F175" s="2">
        <v>416380000</v>
      </c>
    </row>
    <row r="177" ht="12.75">
      <c r="A177" t="s">
        <v>119</v>
      </c>
    </row>
    <row r="178" ht="12.75">
      <c r="A178" t="s">
        <v>120</v>
      </c>
    </row>
    <row r="180" ht="12.75">
      <c r="A180" s="3" t="s">
        <v>121</v>
      </c>
    </row>
    <row r="181" spans="1:6" ht="12.75">
      <c r="A181" s="3"/>
      <c r="B181" t="s">
        <v>53</v>
      </c>
      <c r="D181" t="s">
        <v>111</v>
      </c>
      <c r="F181" t="s">
        <v>112</v>
      </c>
    </row>
    <row r="182" spans="1:6" ht="12.75">
      <c r="A182" t="s">
        <v>122</v>
      </c>
      <c r="B182" s="2">
        <v>89654000</v>
      </c>
      <c r="D182" s="2">
        <v>24347000</v>
      </c>
      <c r="F182" s="2">
        <v>114001000</v>
      </c>
    </row>
    <row r="183" spans="1:6" ht="12.75">
      <c r="A183" t="s">
        <v>123</v>
      </c>
      <c r="B183" s="2">
        <v>2075000</v>
      </c>
      <c r="D183" s="2">
        <v>0</v>
      </c>
      <c r="F183" s="2">
        <v>2075000</v>
      </c>
    </row>
    <row r="184" spans="1:6" ht="12.75">
      <c r="A184" t="s">
        <v>124</v>
      </c>
      <c r="B184" s="2">
        <v>39592000</v>
      </c>
      <c r="D184" s="2">
        <v>13293000</v>
      </c>
      <c r="F184" s="2">
        <v>52885000</v>
      </c>
    </row>
    <row r="186" ht="12.75">
      <c r="A186" t="s">
        <v>125</v>
      </c>
    </row>
    <row r="187" ht="12.75">
      <c r="A187" t="s">
        <v>126</v>
      </c>
    </row>
    <row r="189" ht="12.75">
      <c r="A189" s="3" t="s">
        <v>127</v>
      </c>
    </row>
    <row r="190" spans="2:6" ht="12.75">
      <c r="B190" t="s">
        <v>53</v>
      </c>
      <c r="D190" t="s">
        <v>111</v>
      </c>
      <c r="F190" t="s">
        <v>112</v>
      </c>
    </row>
    <row r="191" spans="1:6" ht="12.75">
      <c r="A191" t="s">
        <v>128</v>
      </c>
      <c r="B191" s="2">
        <v>296650000</v>
      </c>
      <c r="D191" s="2">
        <v>119730000</v>
      </c>
      <c r="F191" s="2">
        <v>416380000</v>
      </c>
    </row>
    <row r="192" spans="1:6" ht="12.75">
      <c r="A192" t="s">
        <v>129</v>
      </c>
      <c r="B192" s="2">
        <v>131321000</v>
      </c>
      <c r="D192" s="2">
        <v>37640000</v>
      </c>
      <c r="F192" s="2">
        <v>168961000</v>
      </c>
    </row>
    <row r="193" spans="1:6" ht="12.75">
      <c r="A193" t="s">
        <v>56</v>
      </c>
      <c r="B193" s="2">
        <v>427971000</v>
      </c>
      <c r="D193" s="2">
        <v>157370000</v>
      </c>
      <c r="F193" s="2">
        <v>585341000</v>
      </c>
    </row>
    <row r="195" ht="12.75">
      <c r="A195" s="3" t="s">
        <v>130</v>
      </c>
    </row>
    <row r="197" ht="12.75">
      <c r="A197" s="3" t="s">
        <v>131</v>
      </c>
    </row>
    <row r="198" spans="1:6" ht="12.75">
      <c r="A198" s="3"/>
      <c r="B198" t="s">
        <v>132</v>
      </c>
      <c r="D198" t="s">
        <v>133</v>
      </c>
      <c r="F198" t="s">
        <v>56</v>
      </c>
    </row>
    <row r="199" ht="12.75">
      <c r="B199" t="s">
        <v>134</v>
      </c>
    </row>
    <row r="200" spans="1:7" ht="12.75">
      <c r="A200" t="s">
        <v>85</v>
      </c>
      <c r="B200" s="1">
        <v>2130.085133962048</v>
      </c>
      <c r="C200" s="6">
        <v>0.4411560596981631</v>
      </c>
      <c r="D200" s="1">
        <v>21.004959081393388</v>
      </c>
      <c r="E200" s="6">
        <v>0.012187395593760772</v>
      </c>
      <c r="F200" s="1">
        <v>2151.0900930434414</v>
      </c>
      <c r="G200" s="6">
        <v>0.32831471593107114</v>
      </c>
    </row>
    <row r="201" spans="1:7" ht="12.75">
      <c r="A201" t="s">
        <v>135</v>
      </c>
      <c r="B201" s="1">
        <v>467.0631386690681</v>
      </c>
      <c r="C201" s="6">
        <v>0.09673215901105577</v>
      </c>
      <c r="D201" s="1">
        <v>391.6689317240721</v>
      </c>
      <c r="E201" s="6">
        <v>0.2272522500143949</v>
      </c>
      <c r="F201" s="1">
        <v>858.7320703931402</v>
      </c>
      <c r="G201" s="6">
        <v>0.13106581479957138</v>
      </c>
    </row>
    <row r="202" spans="1:7" ht="12.75">
      <c r="A202" t="s">
        <v>114</v>
      </c>
      <c r="B202" s="1">
        <v>1084.9973826955318</v>
      </c>
      <c r="C202" s="6">
        <v>0.22471081671860962</v>
      </c>
      <c r="D202" s="1">
        <v>894.972361762415</v>
      </c>
      <c r="E202" s="6">
        <v>0.5192765277959006</v>
      </c>
      <c r="F202" s="1">
        <v>1979.9697444579467</v>
      </c>
      <c r="G202" s="6">
        <v>0.3021971075530859</v>
      </c>
    </row>
    <row r="203" spans="1:7" ht="12.75">
      <c r="A203" t="s">
        <v>88</v>
      </c>
      <c r="B203" s="1">
        <v>752.7766642205329</v>
      </c>
      <c r="C203" s="6">
        <v>0.15590549960909422</v>
      </c>
      <c r="D203" s="1">
        <v>315.8877642679461</v>
      </c>
      <c r="E203" s="6">
        <v>0.183282868176229</v>
      </c>
      <c r="F203" s="1">
        <v>1068.664428488479</v>
      </c>
      <c r="G203" s="6">
        <v>0.16310718895480028</v>
      </c>
    </row>
    <row r="204" spans="1:7" ht="12.75">
      <c r="A204" t="s">
        <v>116</v>
      </c>
      <c r="B204" s="1">
        <v>228.79973423988818</v>
      </c>
      <c r="C204" s="6">
        <v>0.047386082184194225</v>
      </c>
      <c r="D204" s="1">
        <v>99.96456986359014</v>
      </c>
      <c r="E204" s="6">
        <v>0.05800095841971483</v>
      </c>
      <c r="F204" s="1">
        <v>328.7643041034783</v>
      </c>
      <c r="G204" s="6">
        <v>0.05017835350508026</v>
      </c>
    </row>
    <row r="205" spans="1:7" ht="12.75">
      <c r="A205" t="s">
        <v>136</v>
      </c>
      <c r="B205" s="1">
        <v>164.6943016846026</v>
      </c>
      <c r="C205" s="6">
        <v>0.034109382778883035</v>
      </c>
      <c r="D205">
        <v>0</v>
      </c>
      <c r="E205" s="6">
        <v>0</v>
      </c>
      <c r="F205" s="1">
        <v>164.6943016846026</v>
      </c>
      <c r="G205" s="6">
        <v>0.025136819256391073</v>
      </c>
    </row>
    <row r="206" spans="1:6" ht="12.75">
      <c r="A206" t="s">
        <v>137</v>
      </c>
      <c r="B206" s="1">
        <v>4828.4163554716715</v>
      </c>
      <c r="D206" s="1">
        <v>1723.4985866994166</v>
      </c>
      <c r="F206" s="1">
        <v>6551.914942171088</v>
      </c>
    </row>
    <row r="207" ht="12.75">
      <c r="B207" s="1"/>
    </row>
    <row r="208" spans="2:6" ht="12.75">
      <c r="B208" s="1" t="s">
        <v>132</v>
      </c>
      <c r="D208" t="s">
        <v>111</v>
      </c>
      <c r="F208" t="s">
        <v>56</v>
      </c>
    </row>
    <row r="209" ht="12.75">
      <c r="B209" t="s">
        <v>138</v>
      </c>
    </row>
    <row r="210" spans="1:7" ht="12.75">
      <c r="A210" t="s">
        <v>85</v>
      </c>
      <c r="B210" s="1">
        <v>3152.5259982638313</v>
      </c>
      <c r="C210" s="6">
        <v>0.4470152031495067</v>
      </c>
      <c r="D210" s="1">
        <v>31.087339440462213</v>
      </c>
      <c r="E210" s="6">
        <v>0.012203551218086105</v>
      </c>
      <c r="F210" s="1">
        <v>3183.6133377042934</v>
      </c>
      <c r="G210" s="6">
        <v>0.3316335720832549</v>
      </c>
    </row>
    <row r="211" spans="1:7" ht="12.75">
      <c r="A211" t="s">
        <v>135</v>
      </c>
      <c r="B211" s="1">
        <v>700.5947080036021</v>
      </c>
      <c r="C211" s="6">
        <v>0.09934144425650195</v>
      </c>
      <c r="D211" s="1">
        <v>587.5033975861081</v>
      </c>
      <c r="E211" s="6">
        <v>0.2306285430753181</v>
      </c>
      <c r="F211" s="1">
        <v>1288.0981055897103</v>
      </c>
      <c r="G211" s="6">
        <v>0.13417979215353668</v>
      </c>
    </row>
    <row r="212" spans="1:7" ht="12.75">
      <c r="A212" t="s">
        <v>114</v>
      </c>
      <c r="B212" s="1">
        <v>1627.4960740432975</v>
      </c>
      <c r="C212" s="6">
        <v>0.2307722405982215</v>
      </c>
      <c r="D212" s="1">
        <v>1342.4585426436224</v>
      </c>
      <c r="E212" s="6">
        <v>0.5269914337534282</v>
      </c>
      <c r="F212" s="1">
        <v>2969.95461668692</v>
      </c>
      <c r="G212" s="6">
        <v>0.3093769732624867</v>
      </c>
    </row>
    <row r="213" spans="1:7" ht="12.75">
      <c r="A213" t="s">
        <v>88</v>
      </c>
      <c r="B213" s="1">
        <v>1061.4150965509514</v>
      </c>
      <c r="C213" s="6">
        <v>0.15050428934510854</v>
      </c>
      <c r="D213" s="1">
        <v>445.401747617804</v>
      </c>
      <c r="E213" s="6">
        <v>0.17484555248250977</v>
      </c>
      <c r="F213" s="1">
        <v>1506.8168441687553</v>
      </c>
      <c r="G213" s="6">
        <v>0.15696348755318498</v>
      </c>
    </row>
    <row r="214" spans="1:7" ht="12.75">
      <c r="A214" t="s">
        <v>116</v>
      </c>
      <c r="B214" s="1">
        <v>322.6076252782423</v>
      </c>
      <c r="C214" s="6">
        <v>0.045744432632991286</v>
      </c>
      <c r="D214" s="1">
        <v>140.9500435076621</v>
      </c>
      <c r="E214" s="6">
        <v>0.05533091947065781</v>
      </c>
      <c r="F214" s="1">
        <v>463.5576687859044</v>
      </c>
      <c r="G214" s="6">
        <v>0.04828830302517566</v>
      </c>
    </row>
    <row r="215" spans="1:7" ht="12.75">
      <c r="A215" t="s">
        <v>136</v>
      </c>
      <c r="B215" s="1">
        <v>187.75150392044696</v>
      </c>
      <c r="C215" s="6">
        <v>0.026622390017669948</v>
      </c>
      <c r="D215">
        <v>0</v>
      </c>
      <c r="E215" s="6">
        <v>0</v>
      </c>
      <c r="F215" s="1">
        <v>187.75150392044696</v>
      </c>
      <c r="G215" s="6">
        <v>0.019557871922361084</v>
      </c>
    </row>
    <row r="216" spans="1:6" ht="12.75">
      <c r="A216" t="s">
        <v>137</v>
      </c>
      <c r="B216" s="1">
        <v>7052.391006060372</v>
      </c>
      <c r="D216" s="1">
        <v>2547.401070795659</v>
      </c>
      <c r="F216" s="1">
        <v>9599.79207685603</v>
      </c>
    </row>
    <row r="218" ht="12.75">
      <c r="A218" s="3" t="s">
        <v>139</v>
      </c>
    </row>
    <row r="219" spans="1:6" ht="12.75">
      <c r="A219" s="3"/>
      <c r="B219" t="s">
        <v>53</v>
      </c>
      <c r="D219" t="s">
        <v>111</v>
      </c>
      <c r="F219" t="s">
        <v>56</v>
      </c>
    </row>
    <row r="220" ht="12.75">
      <c r="B220" t="s">
        <v>134</v>
      </c>
    </row>
    <row r="221" spans="1:6" ht="12.75">
      <c r="A221" t="s">
        <v>140</v>
      </c>
      <c r="B221" s="1">
        <v>1456.0247954721876</v>
      </c>
      <c r="D221" s="1">
        <v>386.45613162989025</v>
      </c>
      <c r="F221" s="1">
        <v>1842.4809271020779</v>
      </c>
    </row>
    <row r="222" spans="1:6" ht="12.75">
      <c r="A222" t="s">
        <v>141</v>
      </c>
      <c r="B222" s="1">
        <v>628.444115094386</v>
      </c>
      <c r="D222" s="1">
        <v>210.99547183293072</v>
      </c>
      <c r="F222" s="1">
        <v>839.4395869273167</v>
      </c>
    </row>
    <row r="223" spans="2:4" ht="12.75">
      <c r="B223" s="1"/>
      <c r="D223" s="1"/>
    </row>
    <row r="224" spans="2:4" ht="12.75">
      <c r="B224" t="s">
        <v>142</v>
      </c>
      <c r="D224" s="1"/>
    </row>
    <row r="225" spans="1:6" ht="12.75">
      <c r="A225" t="s">
        <v>140</v>
      </c>
      <c r="B225" s="1">
        <v>1659.8682668382937</v>
      </c>
      <c r="D225" s="1">
        <v>440.55999005807485</v>
      </c>
      <c r="F225" s="1">
        <v>2100.4282568963686</v>
      </c>
    </row>
    <row r="226" spans="1:6" ht="12.75">
      <c r="A226" t="s">
        <v>141</v>
      </c>
      <c r="B226" s="1">
        <v>716.4262912076</v>
      </c>
      <c r="D226" s="1">
        <v>240.534837889541</v>
      </c>
      <c r="F226" s="1">
        <v>956.961129097141</v>
      </c>
    </row>
    <row r="228" ht="12.75">
      <c r="A228" s="3" t="s">
        <v>143</v>
      </c>
    </row>
    <row r="229" spans="1:6" ht="12.75">
      <c r="A229" s="3"/>
      <c r="B229" t="s">
        <v>53</v>
      </c>
      <c r="D229" t="s">
        <v>111</v>
      </c>
      <c r="F229" t="s">
        <v>56</v>
      </c>
    </row>
    <row r="230" ht="12.75">
      <c r="B230" t="s">
        <v>134</v>
      </c>
    </row>
    <row r="231" spans="1:7" ht="12.75">
      <c r="A231" t="s">
        <v>128</v>
      </c>
      <c r="B231" s="1">
        <v>4828.4163554716715</v>
      </c>
      <c r="C231" s="6">
        <v>0.6984661497555598</v>
      </c>
      <c r="D231" s="1">
        <v>1723.4985866994166</v>
      </c>
      <c r="E231" s="6">
        <v>0.7425831859747672</v>
      </c>
      <c r="F231" s="1">
        <v>6551.914942171088</v>
      </c>
      <c r="G231" s="6">
        <v>0.7095550893503851</v>
      </c>
    </row>
    <row r="232" spans="1:7" ht="12.75">
      <c r="A232" t="s">
        <v>144</v>
      </c>
      <c r="B232" s="1">
        <v>1456.0247954721876</v>
      </c>
      <c r="C232" s="6">
        <v>0.2106247593353493</v>
      </c>
      <c r="D232" s="1">
        <v>386.45613162989025</v>
      </c>
      <c r="E232" s="6">
        <v>0.16650772311614165</v>
      </c>
      <c r="F232" s="1">
        <v>1842.4809271020779</v>
      </c>
      <c r="G232" s="6">
        <v>0.19953581974052392</v>
      </c>
    </row>
    <row r="233" spans="1:7" ht="12.75">
      <c r="A233" t="s">
        <v>145</v>
      </c>
      <c r="B233" s="1">
        <v>628.444115094386</v>
      </c>
      <c r="C233" s="6">
        <v>0.09090909090909091</v>
      </c>
      <c r="D233" s="1">
        <v>210.99547183293072</v>
      </c>
      <c r="E233" s="6">
        <v>0.09090909090909091</v>
      </c>
      <c r="F233" s="1">
        <v>839.4395869273167</v>
      </c>
      <c r="G233" s="6">
        <v>0.09090909090909091</v>
      </c>
    </row>
    <row r="234" spans="1:6" ht="12.75">
      <c r="A234" t="s">
        <v>56</v>
      </c>
      <c r="B234" s="1">
        <v>6912.885266038245</v>
      </c>
      <c r="D234" s="1">
        <v>2320.950190162238</v>
      </c>
      <c r="F234" s="1">
        <v>9233.835456200482</v>
      </c>
    </row>
    <row r="235" spans="2:4" ht="12.75">
      <c r="B235" s="1"/>
      <c r="D235" s="1"/>
    </row>
    <row r="236" spans="2:4" ht="12.75">
      <c r="B236" t="s">
        <v>142</v>
      </c>
      <c r="D236" s="1"/>
    </row>
    <row r="237" spans="1:7" ht="12.75">
      <c r="A237" t="s">
        <v>128</v>
      </c>
      <c r="B237" s="1">
        <v>7052.391006060372</v>
      </c>
      <c r="C237" s="6">
        <v>0.7479718098679495</v>
      </c>
      <c r="D237" s="1">
        <v>2547.401070795659</v>
      </c>
      <c r="E237" s="6">
        <v>0.7890364896505709</v>
      </c>
      <c r="F237" s="1">
        <v>9599.79207685603</v>
      </c>
      <c r="G237" s="6">
        <v>0.7584462706039776</v>
      </c>
    </row>
    <row r="238" spans="1:7" ht="12.75">
      <c r="A238" t="s">
        <v>144</v>
      </c>
      <c r="B238" s="1">
        <v>1659.8682668382937</v>
      </c>
      <c r="C238" s="6">
        <v>0.17604450329292862</v>
      </c>
      <c r="D238" s="1">
        <v>440.55999005807485</v>
      </c>
      <c r="E238" s="6">
        <v>0.1364598264565141</v>
      </c>
      <c r="F238" s="1">
        <v>2100.4282568963686</v>
      </c>
      <c r="G238" s="6">
        <v>0.16594755025527574</v>
      </c>
    </row>
    <row r="239" spans="1:7" ht="12.75">
      <c r="A239" t="s">
        <v>145</v>
      </c>
      <c r="B239" s="1">
        <v>716.4262912076</v>
      </c>
      <c r="C239" s="6">
        <v>0.07598368683912192</v>
      </c>
      <c r="D239" s="1">
        <v>240.534837889541</v>
      </c>
      <c r="E239" s="6">
        <v>0.07450368389291485</v>
      </c>
      <c r="F239" s="1">
        <v>956.961129097141</v>
      </c>
      <c r="G239" s="6">
        <v>0.07560617914074673</v>
      </c>
    </row>
    <row r="240" spans="1:6" ht="12.75">
      <c r="A240" t="s">
        <v>56</v>
      </c>
      <c r="B240" s="1">
        <v>9428.685564106265</v>
      </c>
      <c r="D240" s="1">
        <v>3228.495898743275</v>
      </c>
      <c r="F240" s="1">
        <v>12657.18146284954</v>
      </c>
    </row>
    <row r="242" ht="12.75">
      <c r="A242" t="s">
        <v>146</v>
      </c>
    </row>
    <row r="243" ht="12.75">
      <c r="A243" t="s">
        <v>147</v>
      </c>
    </row>
    <row r="245" ht="12.75">
      <c r="A245" s="3" t="s">
        <v>148</v>
      </c>
    </row>
    <row r="246" spans="1:6" ht="12.75">
      <c r="A246" s="3"/>
      <c r="B246" t="s">
        <v>53</v>
      </c>
      <c r="D246" t="s">
        <v>111</v>
      </c>
      <c r="F246" t="s">
        <v>56</v>
      </c>
    </row>
    <row r="247" spans="1:6" ht="12.75">
      <c r="A247" t="s">
        <v>149</v>
      </c>
      <c r="B247" s="1">
        <v>57600</v>
      </c>
      <c r="D247" s="1">
        <v>57600</v>
      </c>
      <c r="F247" s="1">
        <v>57600</v>
      </c>
    </row>
    <row r="248" spans="1:6" ht="12.75">
      <c r="A248" t="s">
        <v>150</v>
      </c>
      <c r="B248" s="1">
        <v>9428.685564106265</v>
      </c>
      <c r="D248" s="1">
        <v>3228.495898743275</v>
      </c>
      <c r="F248" s="1">
        <v>12657.18146284954</v>
      </c>
    </row>
    <row r="249" spans="1:6" ht="12.75">
      <c r="A249" t="s">
        <v>151</v>
      </c>
      <c r="B249" s="6">
        <v>0.1636924577101782</v>
      </c>
      <c r="D249" s="6">
        <v>0.05605027601984853</v>
      </c>
      <c r="F249" s="6">
        <v>0.21974273373002673</v>
      </c>
    </row>
    <row r="251" ht="12.75">
      <c r="A251" t="s">
        <v>152</v>
      </c>
    </row>
    <row r="252" ht="12.75">
      <c r="A252" t="s">
        <v>153</v>
      </c>
    </row>
    <row r="254" ht="12.75">
      <c r="A254" t="s">
        <v>154</v>
      </c>
    </row>
    <row r="255" ht="12.75">
      <c r="A255" s="3"/>
    </row>
    <row r="256" ht="12.75">
      <c r="A256" t="s">
        <v>155</v>
      </c>
    </row>
    <row r="257" ht="12.75">
      <c r="A257" t="s">
        <v>156</v>
      </c>
    </row>
    <row r="259" ht="12.75">
      <c r="B259" t="s">
        <v>157</v>
      </c>
    </row>
    <row r="260" spans="2:6" ht="12.75">
      <c r="B260" t="s">
        <v>53</v>
      </c>
      <c r="D260" t="s">
        <v>111</v>
      </c>
      <c r="F260" t="s">
        <v>56</v>
      </c>
    </row>
    <row r="261" spans="1:6" ht="12.75">
      <c r="A261" t="s">
        <v>158</v>
      </c>
      <c r="B261">
        <v>75226000</v>
      </c>
      <c r="D261">
        <v>27433000</v>
      </c>
      <c r="F261">
        <v>102659000</v>
      </c>
    </row>
    <row r="262" spans="1:6" ht="12.75">
      <c r="A262" t="s">
        <v>159</v>
      </c>
      <c r="B262" s="2">
        <v>26588000</v>
      </c>
      <c r="D262" s="2">
        <v>7057000</v>
      </c>
      <c r="F262" s="2">
        <v>33645000</v>
      </c>
    </row>
    <row r="263" spans="1:6" ht="12.75">
      <c r="A263" t="s">
        <v>160</v>
      </c>
      <c r="B263" s="8">
        <v>11476000</v>
      </c>
      <c r="D263" s="2">
        <v>3853000</v>
      </c>
      <c r="F263" s="2">
        <v>15329000</v>
      </c>
    </row>
    <row r="264" spans="1:6" ht="12.75">
      <c r="A264" t="s">
        <v>56</v>
      </c>
      <c r="B264" s="2">
        <v>113290000</v>
      </c>
      <c r="D264" s="2">
        <v>38343000</v>
      </c>
      <c r="F264" s="2">
        <v>151633000</v>
      </c>
    </row>
    <row r="265" spans="2:6" ht="12.75">
      <c r="B265" s="2"/>
      <c r="D265" s="2"/>
      <c r="F265" s="2"/>
    </row>
    <row r="266" spans="2:6" ht="12.75">
      <c r="B266" s="2"/>
      <c r="D266" s="2"/>
      <c r="F266" s="2"/>
    </row>
    <row r="267" ht="12.75">
      <c r="A267" s="3" t="s">
        <v>161</v>
      </c>
    </row>
    <row r="268" spans="1:8" ht="12.75">
      <c r="A268" s="3"/>
      <c r="B268" t="s">
        <v>53</v>
      </c>
      <c r="E268" t="s">
        <v>111</v>
      </c>
      <c r="H268" t="s">
        <v>56</v>
      </c>
    </row>
    <row r="269" spans="2:9" ht="12.75">
      <c r="B269" t="s">
        <v>162</v>
      </c>
      <c r="C269" t="s">
        <v>161</v>
      </c>
      <c r="E269" t="s">
        <v>162</v>
      </c>
      <c r="F269" t="s">
        <v>161</v>
      </c>
      <c r="H269" t="s">
        <v>162</v>
      </c>
      <c r="I269" t="s">
        <v>161</v>
      </c>
    </row>
    <row r="270" ht="12.75">
      <c r="A270" t="s">
        <v>128</v>
      </c>
    </row>
    <row r="271" spans="1:9" ht="12.75">
      <c r="A271" t="s">
        <v>85</v>
      </c>
      <c r="B271" s="2">
        <v>112872000</v>
      </c>
      <c r="C271" s="2">
        <v>60951000</v>
      </c>
      <c r="E271" s="2">
        <v>1113000</v>
      </c>
      <c r="F271" s="2">
        <v>601000</v>
      </c>
      <c r="H271" s="2">
        <v>113985000</v>
      </c>
      <c r="I271" s="2">
        <v>61552000</v>
      </c>
    </row>
    <row r="272" spans="1:9" ht="12.75">
      <c r="A272" t="s">
        <v>113</v>
      </c>
      <c r="B272" s="2">
        <v>44922000</v>
      </c>
      <c r="C272" s="2">
        <v>28750000</v>
      </c>
      <c r="E272" s="2">
        <v>37671000</v>
      </c>
      <c r="F272" s="2">
        <v>24109000</v>
      </c>
      <c r="H272" s="2">
        <v>82593000</v>
      </c>
      <c r="I272" s="2">
        <v>52859000</v>
      </c>
    </row>
    <row r="273" spans="1:9" ht="12.75">
      <c r="A273" t="s">
        <v>114</v>
      </c>
      <c r="B273" s="2">
        <v>65445000</v>
      </c>
      <c r="C273" s="2">
        <v>35340000</v>
      </c>
      <c r="E273" s="2">
        <v>53983000</v>
      </c>
      <c r="F273" s="2">
        <v>29151000</v>
      </c>
      <c r="H273" s="2">
        <v>119428000</v>
      </c>
      <c r="I273" s="2">
        <v>64491000</v>
      </c>
    </row>
    <row r="274" spans="1:9" ht="12.75">
      <c r="A274" t="s">
        <v>163</v>
      </c>
      <c r="B274" s="2">
        <v>33408000</v>
      </c>
      <c r="C274" s="2">
        <v>18040000</v>
      </c>
      <c r="E274" s="2">
        <v>14019000</v>
      </c>
      <c r="F274" s="2">
        <v>7570000</v>
      </c>
      <c r="H274" s="2">
        <v>47427000</v>
      </c>
      <c r="I274" s="2">
        <v>25610000</v>
      </c>
    </row>
    <row r="275" spans="1:9" ht="12.75">
      <c r="A275" t="s">
        <v>116</v>
      </c>
      <c r="B275" s="2">
        <v>29627000</v>
      </c>
      <c r="C275" s="2">
        <v>13036000</v>
      </c>
      <c r="E275" s="2">
        <v>12944000</v>
      </c>
      <c r="F275" s="2">
        <v>5695000</v>
      </c>
      <c r="H275" s="2">
        <v>42571000</v>
      </c>
      <c r="I275" s="2">
        <v>18731000</v>
      </c>
    </row>
    <row r="276" spans="1:9" ht="12.75">
      <c r="A276" t="s">
        <v>164</v>
      </c>
      <c r="B276" s="2">
        <v>2075000</v>
      </c>
      <c r="C276" s="2">
        <v>1183000</v>
      </c>
      <c r="E276" s="8">
        <v>0</v>
      </c>
      <c r="F276" s="2">
        <v>0</v>
      </c>
      <c r="H276" s="2">
        <v>2075000</v>
      </c>
      <c r="I276" s="2">
        <v>1183000</v>
      </c>
    </row>
    <row r="277" spans="1:9" ht="12.75">
      <c r="A277" t="s">
        <v>165</v>
      </c>
      <c r="B277" s="2">
        <v>131321000</v>
      </c>
      <c r="C277" s="2">
        <v>74853000</v>
      </c>
      <c r="E277" s="2">
        <v>37640000</v>
      </c>
      <c r="F277" s="2">
        <v>21455000</v>
      </c>
      <c r="H277" s="2">
        <v>168961000</v>
      </c>
      <c r="I277" s="2">
        <v>96308000</v>
      </c>
    </row>
    <row r="278" spans="1:10" ht="12.75">
      <c r="A278" t="s">
        <v>56</v>
      </c>
      <c r="B278" s="2">
        <v>419670000</v>
      </c>
      <c r="C278" s="2">
        <v>232153000</v>
      </c>
      <c r="D278" s="6">
        <v>0.5531798794290752</v>
      </c>
      <c r="E278" s="2">
        <v>157370000</v>
      </c>
      <c r="F278" s="2">
        <v>88581000</v>
      </c>
      <c r="G278" s="6">
        <v>0.5628836499968227</v>
      </c>
      <c r="H278" s="2">
        <v>577040000</v>
      </c>
      <c r="I278" s="2">
        <v>320734000</v>
      </c>
      <c r="J278" s="6">
        <v>0.5558262858727298</v>
      </c>
    </row>
    <row r="280" ht="12.75">
      <c r="A280" t="s">
        <v>166</v>
      </c>
    </row>
    <row r="283" ht="12.75">
      <c r="A283" s="3"/>
    </row>
    <row r="284" ht="12.75">
      <c r="A284" t="s">
        <v>167</v>
      </c>
    </row>
    <row r="286" ht="12.75">
      <c r="A286" t="s">
        <v>168</v>
      </c>
    </row>
    <row r="287" ht="12.75">
      <c r="A287" t="s">
        <v>169</v>
      </c>
    </row>
    <row r="288" ht="12.75">
      <c r="A288" t="s">
        <v>170</v>
      </c>
    </row>
    <row r="289" ht="12.75">
      <c r="A289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57421875" style="0" bestFit="1" customWidth="1"/>
    <col min="2" max="2" width="28.421875" style="0" bestFit="1" customWidth="1"/>
    <col min="3" max="3" width="18.140625" style="0" bestFit="1" customWidth="1"/>
    <col min="4" max="4" width="14.140625" style="0" bestFit="1" customWidth="1"/>
    <col min="5" max="5" width="23.421875" style="0" customWidth="1"/>
    <col min="6" max="9" width="14.8515625" style="0" bestFit="1" customWidth="1"/>
  </cols>
  <sheetData>
    <row r="1" ht="12.75">
      <c r="A1" s="3" t="s">
        <v>224</v>
      </c>
    </row>
    <row r="2" ht="12.75">
      <c r="A2" s="5">
        <v>2012</v>
      </c>
    </row>
    <row r="4" ht="12.75">
      <c r="A4" s="3" t="s">
        <v>27</v>
      </c>
    </row>
    <row r="6" spans="1:3" ht="12.75">
      <c r="A6" t="s">
        <v>28</v>
      </c>
      <c r="B6" s="1">
        <v>9129</v>
      </c>
      <c r="C6" t="s">
        <v>29</v>
      </c>
    </row>
    <row r="7" spans="1:3" ht="12.75">
      <c r="A7" t="s">
        <v>30</v>
      </c>
      <c r="B7" s="1">
        <v>3742</v>
      </c>
      <c r="C7" t="s">
        <v>29</v>
      </c>
    </row>
    <row r="8" spans="1:3" ht="12.75">
      <c r="A8" t="s">
        <v>31</v>
      </c>
      <c r="B8" s="1">
        <v>18</v>
      </c>
      <c r="C8" t="s">
        <v>29</v>
      </c>
    </row>
    <row r="9" spans="1:3" ht="12.75">
      <c r="A9" t="s">
        <v>32</v>
      </c>
      <c r="B9" s="1">
        <v>418</v>
      </c>
      <c r="C9" t="s">
        <v>29</v>
      </c>
    </row>
    <row r="10" spans="1:3" ht="12.75">
      <c r="A10" t="s">
        <v>33</v>
      </c>
      <c r="B10" s="1">
        <v>0</v>
      </c>
      <c r="C10" t="s">
        <v>29</v>
      </c>
    </row>
    <row r="11" spans="1:3" ht="12.75">
      <c r="A11" t="s">
        <v>34</v>
      </c>
      <c r="B11" s="1">
        <v>1093</v>
      </c>
      <c r="C11" t="s">
        <v>35</v>
      </c>
    </row>
    <row r="12" spans="1:3" ht="12.75">
      <c r="A12" t="s">
        <v>36</v>
      </c>
      <c r="B12" s="1">
        <v>1160</v>
      </c>
      <c r="C12" t="s">
        <v>37</v>
      </c>
    </row>
    <row r="13" spans="1:3" ht="12.75">
      <c r="A13" t="s">
        <v>38</v>
      </c>
      <c r="B13" s="1">
        <v>402</v>
      </c>
      <c r="C13" t="s">
        <v>37</v>
      </c>
    </row>
    <row r="14" spans="1:3" ht="12.75">
      <c r="A14" t="s">
        <v>39</v>
      </c>
      <c r="B14" s="1">
        <v>1323</v>
      </c>
      <c r="C14" t="s">
        <v>35</v>
      </c>
    </row>
    <row r="15" spans="1:3" ht="12.75">
      <c r="A15" t="s">
        <v>40</v>
      </c>
      <c r="B15" s="1">
        <v>84</v>
      </c>
      <c r="C15" t="s">
        <v>29</v>
      </c>
    </row>
    <row r="16" spans="1:3" ht="12.75">
      <c r="A16" t="s">
        <v>41</v>
      </c>
      <c r="B16" s="1">
        <v>50</v>
      </c>
      <c r="C16" t="s">
        <v>29</v>
      </c>
    </row>
    <row r="17" spans="1:3" ht="12.75">
      <c r="A17" t="s">
        <v>42</v>
      </c>
      <c r="B17" s="1">
        <v>1206</v>
      </c>
      <c r="C17" t="s">
        <v>35</v>
      </c>
    </row>
    <row r="18" spans="1:3" ht="12.75">
      <c r="A18" t="s">
        <v>43</v>
      </c>
      <c r="B18" s="1">
        <v>1095</v>
      </c>
      <c r="C18" t="s">
        <v>44</v>
      </c>
    </row>
    <row r="19" ht="12.75">
      <c r="B19" s="1"/>
    </row>
    <row r="20" spans="1:3" ht="12.75">
      <c r="A20" t="s">
        <v>45</v>
      </c>
      <c r="B20" s="1">
        <v>131200</v>
      </c>
      <c r="C20" t="s">
        <v>46</v>
      </c>
    </row>
    <row r="21" ht="12.75">
      <c r="B21" s="1"/>
    </row>
    <row r="22" spans="1:3" ht="12.75">
      <c r="A22" t="s">
        <v>47</v>
      </c>
      <c r="B22" s="1">
        <v>9</v>
      </c>
      <c r="C22" t="s">
        <v>48</v>
      </c>
    </row>
    <row r="24" ht="12.75">
      <c r="A24" t="s">
        <v>49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178</v>
      </c>
    </row>
    <row r="31" ht="12.75">
      <c r="A31" s="3" t="s">
        <v>53</v>
      </c>
    </row>
    <row r="33" ht="12.75">
      <c r="A33" s="3" t="s">
        <v>54</v>
      </c>
    </row>
    <row r="34" spans="2:6" ht="12.75">
      <c r="B34" t="s">
        <v>4</v>
      </c>
      <c r="D34" t="s">
        <v>55</v>
      </c>
      <c r="F34" t="s">
        <v>56</v>
      </c>
    </row>
    <row r="35" spans="1:7" ht="12.75">
      <c r="A35" t="s">
        <v>57</v>
      </c>
      <c r="B35" s="1">
        <v>446000</v>
      </c>
      <c r="C35" s="6">
        <v>0.4473420260782347</v>
      </c>
      <c r="D35" s="1">
        <v>64400</v>
      </c>
      <c r="E35" s="6">
        <v>0.6584867075664622</v>
      </c>
      <c r="F35" s="1">
        <v>510400</v>
      </c>
      <c r="G35" s="6">
        <v>0.46620387285348924</v>
      </c>
    </row>
    <row r="36" spans="1:7" ht="12.75">
      <c r="A36" t="s">
        <v>34</v>
      </c>
      <c r="B36" s="1">
        <v>92000</v>
      </c>
      <c r="C36" s="6">
        <v>0.09227683049147442</v>
      </c>
      <c r="D36" s="1">
        <v>3900</v>
      </c>
      <c r="E36" s="6">
        <v>0.03987730061349693</v>
      </c>
      <c r="F36" s="1">
        <v>95900</v>
      </c>
      <c r="G36" s="6">
        <v>0.08759590792838874</v>
      </c>
    </row>
    <row r="37" spans="1:7" ht="12.75">
      <c r="A37" t="s">
        <v>58</v>
      </c>
      <c r="B37" s="1">
        <v>29000</v>
      </c>
      <c r="C37" s="6">
        <v>0.029087261785356068</v>
      </c>
      <c r="D37" s="1">
        <v>1100</v>
      </c>
      <c r="E37" s="6">
        <v>0.011247443762781187</v>
      </c>
      <c r="F37" s="1">
        <v>30100</v>
      </c>
      <c r="G37" s="6">
        <v>0.027493606138107418</v>
      </c>
    </row>
    <row r="38" spans="1:7" ht="12.75">
      <c r="A38" t="s">
        <v>59</v>
      </c>
      <c r="B38" s="1">
        <v>186000</v>
      </c>
      <c r="C38" s="6">
        <v>0.18655967903711135</v>
      </c>
      <c r="D38" s="1">
        <v>1200</v>
      </c>
      <c r="E38" s="6">
        <v>0.012269938650306749</v>
      </c>
      <c r="F38" s="1">
        <v>187200</v>
      </c>
      <c r="G38" s="6">
        <v>0.1709901351845086</v>
      </c>
    </row>
    <row r="39" spans="1:7" ht="12.75">
      <c r="A39" t="s">
        <v>60</v>
      </c>
      <c r="B39" s="1">
        <v>2000</v>
      </c>
      <c r="C39" s="6">
        <v>0.0020060180541624875</v>
      </c>
      <c r="D39" s="1">
        <v>400</v>
      </c>
      <c r="E39" s="6">
        <v>0.00408997955010225</v>
      </c>
      <c r="F39" s="1">
        <v>2400</v>
      </c>
      <c r="G39" s="6">
        <v>0.0021921812203142127</v>
      </c>
    </row>
    <row r="40" spans="1:7" ht="12.75">
      <c r="A40" t="s">
        <v>179</v>
      </c>
      <c r="B40" s="1">
        <v>0</v>
      </c>
      <c r="C40" s="6">
        <v>0</v>
      </c>
      <c r="D40" s="1">
        <v>7700</v>
      </c>
      <c r="E40" s="6">
        <v>0.0787321063394683</v>
      </c>
      <c r="F40" s="1">
        <v>7700</v>
      </c>
      <c r="G40" s="6">
        <v>0.007033248081841432</v>
      </c>
    </row>
    <row r="41" spans="1:7" ht="12.75">
      <c r="A41" t="s">
        <v>42</v>
      </c>
      <c r="B41" s="1">
        <v>9000</v>
      </c>
      <c r="C41" s="6">
        <v>0.009027081243731194</v>
      </c>
      <c r="D41" s="1">
        <v>400</v>
      </c>
      <c r="E41" s="6">
        <v>0.00408997955010225</v>
      </c>
      <c r="F41" s="1">
        <v>9400</v>
      </c>
      <c r="G41" s="6">
        <v>0.008586043112897334</v>
      </c>
    </row>
    <row r="42" spans="1:7" ht="12.75">
      <c r="A42" t="s">
        <v>61</v>
      </c>
      <c r="B42" s="1">
        <v>13000</v>
      </c>
      <c r="C42" s="6">
        <v>0.013039117352056168</v>
      </c>
      <c r="D42" s="1">
        <v>0</v>
      </c>
      <c r="E42" s="6">
        <v>0</v>
      </c>
      <c r="F42" s="1">
        <v>13000</v>
      </c>
      <c r="G42" s="6">
        <v>0.011874314943368651</v>
      </c>
    </row>
    <row r="43" spans="1:7" ht="12.75">
      <c r="A43" t="s">
        <v>62</v>
      </c>
      <c r="B43" s="1">
        <v>11000</v>
      </c>
      <c r="C43" s="6">
        <v>0.011033099297893681</v>
      </c>
      <c r="D43" s="1">
        <v>700</v>
      </c>
      <c r="E43" s="6">
        <v>0.007157464212678937</v>
      </c>
      <c r="F43" s="1">
        <v>11700</v>
      </c>
      <c r="G43" s="6">
        <v>0.010686883449031787</v>
      </c>
    </row>
    <row r="44" spans="1:7" ht="12.75">
      <c r="A44" t="s">
        <v>63</v>
      </c>
      <c r="B44" s="1">
        <v>208000</v>
      </c>
      <c r="C44" s="6">
        <v>0.2086258776328987</v>
      </c>
      <c r="D44" s="1">
        <v>17900</v>
      </c>
      <c r="E44" s="6">
        <v>0.18302658486707565</v>
      </c>
      <c r="F44" s="1">
        <v>225900</v>
      </c>
      <c r="G44" s="6">
        <v>0.20633905736207525</v>
      </c>
    </row>
    <row r="45" spans="1:6" ht="12.75">
      <c r="A45" t="s">
        <v>56</v>
      </c>
      <c r="B45" s="1">
        <v>997000</v>
      </c>
      <c r="D45" s="1">
        <v>97800</v>
      </c>
      <c r="F45" s="1">
        <v>1094800</v>
      </c>
    </row>
    <row r="47" ht="12.75">
      <c r="A47" s="3" t="s">
        <v>64</v>
      </c>
    </row>
    <row r="48" spans="2:6" ht="12.75">
      <c r="B48" t="s">
        <v>4</v>
      </c>
      <c r="D48" t="s">
        <v>55</v>
      </c>
      <c r="F48" t="s">
        <v>56</v>
      </c>
    </row>
    <row r="49" spans="1:7" ht="12.75">
      <c r="A49" t="s">
        <v>57</v>
      </c>
      <c r="B49" s="1">
        <v>1206000</v>
      </c>
      <c r="C49" s="6">
        <v>0.32780646914922534</v>
      </c>
      <c r="D49" s="1">
        <v>240800</v>
      </c>
      <c r="E49" s="6">
        <v>0.37281312896733243</v>
      </c>
      <c r="F49" s="1">
        <v>1446800</v>
      </c>
      <c r="G49" s="6">
        <v>0.334527965964531</v>
      </c>
    </row>
    <row r="50" spans="1:7" ht="12.75">
      <c r="A50" t="s">
        <v>34</v>
      </c>
      <c r="B50" s="1">
        <v>542000</v>
      </c>
      <c r="C50" s="6">
        <v>0.14732264202228867</v>
      </c>
      <c r="D50" s="1">
        <v>39800</v>
      </c>
      <c r="E50" s="6">
        <v>0.06161944573463384</v>
      </c>
      <c r="F50" s="1">
        <v>581800</v>
      </c>
      <c r="G50" s="6">
        <v>0.13452334158015214</v>
      </c>
    </row>
    <row r="51" spans="1:7" ht="12.75">
      <c r="A51" t="s">
        <v>58</v>
      </c>
      <c r="B51" s="1">
        <v>163000</v>
      </c>
      <c r="C51" s="6">
        <v>0.04430551780375102</v>
      </c>
      <c r="D51" s="1">
        <v>10100</v>
      </c>
      <c r="E51" s="6">
        <v>0.015637095525623163</v>
      </c>
      <c r="F51" s="1">
        <v>173100</v>
      </c>
      <c r="G51" s="6">
        <v>0.04002404679876991</v>
      </c>
    </row>
    <row r="52" spans="1:7" ht="12.75">
      <c r="A52" t="s">
        <v>59</v>
      </c>
      <c r="B52" s="1">
        <v>986000</v>
      </c>
      <c r="C52" s="6">
        <v>0.26800761076379453</v>
      </c>
      <c r="D52" s="1">
        <v>10000</v>
      </c>
      <c r="E52" s="6">
        <v>0.015482272797646695</v>
      </c>
      <c r="F52" s="1">
        <v>996000</v>
      </c>
      <c r="G52" s="6">
        <v>0.2302943420657125</v>
      </c>
    </row>
    <row r="53" spans="1:7" ht="12.75">
      <c r="A53" t="s">
        <v>60</v>
      </c>
      <c r="B53" s="1">
        <v>6000</v>
      </c>
      <c r="C53" s="6">
        <v>0.0016308779559662953</v>
      </c>
      <c r="D53" s="1">
        <v>10700</v>
      </c>
      <c r="E53" s="6">
        <v>0.016566031893481964</v>
      </c>
      <c r="F53" s="1">
        <v>16700</v>
      </c>
      <c r="G53" s="6">
        <v>0.0038613609563226898</v>
      </c>
    </row>
    <row r="54" spans="1:7" ht="12.75">
      <c r="A54" t="s">
        <v>179</v>
      </c>
      <c r="B54" s="1">
        <v>0</v>
      </c>
      <c r="C54" s="6">
        <v>0</v>
      </c>
      <c r="D54" s="1">
        <v>148500</v>
      </c>
      <c r="E54" s="6">
        <v>0.2299117510450534</v>
      </c>
      <c r="F54" s="1">
        <v>148500</v>
      </c>
      <c r="G54" s="6">
        <v>0.03433605401280954</v>
      </c>
    </row>
    <row r="55" spans="1:7" ht="12.75">
      <c r="A55" t="s">
        <v>42</v>
      </c>
      <c r="B55" s="1">
        <v>69000</v>
      </c>
      <c r="C55" s="6">
        <v>0.018755096493612396</v>
      </c>
      <c r="D55" s="1">
        <v>8200</v>
      </c>
      <c r="E55" s="6">
        <v>0.01269546369407029</v>
      </c>
      <c r="F55" s="1">
        <v>77200</v>
      </c>
      <c r="G55" s="6">
        <v>0.017850123702282134</v>
      </c>
    </row>
    <row r="56" spans="1:7" ht="12.75">
      <c r="A56" t="s">
        <v>61</v>
      </c>
      <c r="B56" s="1">
        <v>18000</v>
      </c>
      <c r="C56" s="6">
        <v>0.004892633867898886</v>
      </c>
      <c r="D56" s="1">
        <v>0</v>
      </c>
      <c r="E56" s="6">
        <v>0</v>
      </c>
      <c r="F56" s="1">
        <v>18000</v>
      </c>
      <c r="G56" s="6">
        <v>0.004161945940946612</v>
      </c>
    </row>
    <row r="57" spans="1:7" ht="12.75">
      <c r="A57" t="s">
        <v>62</v>
      </c>
      <c r="B57" s="1">
        <v>32000</v>
      </c>
      <c r="C57" s="6">
        <v>0.008698015765153574</v>
      </c>
      <c r="D57" s="1">
        <v>2500</v>
      </c>
      <c r="E57" s="6">
        <v>0.003870568199411674</v>
      </c>
      <c r="F57" s="1">
        <v>34500</v>
      </c>
      <c r="G57" s="6">
        <v>0.007977063053481006</v>
      </c>
    </row>
    <row r="58" spans="1:7" ht="12.75">
      <c r="A58" t="s">
        <v>63</v>
      </c>
      <c r="B58" s="1">
        <v>658000</v>
      </c>
      <c r="C58" s="6">
        <v>0.17885294917097036</v>
      </c>
      <c r="D58" s="1">
        <v>175300</v>
      </c>
      <c r="E58" s="6">
        <v>0.27140424214274655</v>
      </c>
      <c r="F58" s="1">
        <v>833300</v>
      </c>
      <c r="G58" s="6">
        <v>0.19267497514393397</v>
      </c>
    </row>
    <row r="59" spans="1:6" ht="12.75">
      <c r="A59" t="s">
        <v>56</v>
      </c>
      <c r="B59" s="1">
        <v>3679000</v>
      </c>
      <c r="D59" s="1">
        <v>645900</v>
      </c>
      <c r="F59" s="1">
        <v>4324900</v>
      </c>
    </row>
    <row r="61" ht="12.75">
      <c r="A61" s="3" t="s">
        <v>65</v>
      </c>
    </row>
    <row r="62" spans="2:6" ht="12.75">
      <c r="B62" t="s">
        <v>4</v>
      </c>
      <c r="D62" t="s">
        <v>55</v>
      </c>
      <c r="F62" t="s">
        <v>56</v>
      </c>
    </row>
    <row r="63" spans="1:7" ht="12.75">
      <c r="A63" t="s">
        <v>57</v>
      </c>
      <c r="B63" s="2">
        <v>126450000</v>
      </c>
      <c r="C63" s="6">
        <v>0.5043897263251947</v>
      </c>
      <c r="D63" s="2">
        <v>24186000</v>
      </c>
      <c r="E63" s="6">
        <v>0.5346981186302037</v>
      </c>
      <c r="F63" s="2">
        <v>150636000</v>
      </c>
      <c r="G63" s="6">
        <v>0.5090223429706825</v>
      </c>
    </row>
    <row r="64" spans="1:7" ht="12.75">
      <c r="A64" t="s">
        <v>34</v>
      </c>
      <c r="B64" s="2">
        <v>38399000</v>
      </c>
      <c r="C64" s="6">
        <v>0.1531677429905983</v>
      </c>
      <c r="D64" s="2">
        <v>2395000</v>
      </c>
      <c r="E64" s="6">
        <v>0.05294806888775894</v>
      </c>
      <c r="F64" s="2">
        <v>40794000</v>
      </c>
      <c r="G64" s="6">
        <v>0.1378492356352135</v>
      </c>
    </row>
    <row r="65" spans="1:7" ht="12.75">
      <c r="A65" t="s">
        <v>58</v>
      </c>
      <c r="B65" s="2">
        <v>5349000</v>
      </c>
      <c r="C65" s="6">
        <v>0.02133634358334098</v>
      </c>
      <c r="D65" s="2">
        <v>352000</v>
      </c>
      <c r="E65" s="6">
        <v>0.007781929122543276</v>
      </c>
      <c r="F65" s="2">
        <v>5701000</v>
      </c>
      <c r="G65" s="6">
        <v>0.019264560777475907</v>
      </c>
    </row>
    <row r="66" spans="1:7" ht="12.75">
      <c r="A66" t="s">
        <v>59</v>
      </c>
      <c r="B66" s="2">
        <v>51748000</v>
      </c>
      <c r="C66" s="6">
        <v>0.20641486404014375</v>
      </c>
      <c r="D66" s="2">
        <v>395000</v>
      </c>
      <c r="E66" s="6">
        <v>0.008732562509672142</v>
      </c>
      <c r="F66" s="2">
        <v>52143000</v>
      </c>
      <c r="G66" s="6">
        <v>0.17619926199261993</v>
      </c>
    </row>
    <row r="67" spans="1:7" ht="12.75">
      <c r="A67" t="s">
        <v>60</v>
      </c>
      <c r="B67" s="2">
        <v>649000</v>
      </c>
      <c r="C67" s="6">
        <v>0.0025887618219458393</v>
      </c>
      <c r="D67" s="2">
        <v>677000</v>
      </c>
      <c r="E67" s="6">
        <v>0.01496694890898238</v>
      </c>
      <c r="F67" s="2">
        <v>1326000</v>
      </c>
      <c r="G67" s="6">
        <v>0.0044807590933052185</v>
      </c>
    </row>
    <row r="68" spans="1:7" ht="12.75">
      <c r="A68" t="s">
        <v>179</v>
      </c>
      <c r="B68" s="2">
        <v>0</v>
      </c>
      <c r="C68" s="6">
        <v>0</v>
      </c>
      <c r="D68" s="2">
        <v>9737000</v>
      </c>
      <c r="E68" s="6">
        <v>0.21526319280171557</v>
      </c>
      <c r="F68" s="2">
        <v>9737000</v>
      </c>
      <c r="G68" s="6">
        <v>0.03290282902829028</v>
      </c>
    </row>
    <row r="69" spans="1:7" ht="12.75">
      <c r="A69" t="s">
        <v>42</v>
      </c>
      <c r="B69" s="2">
        <v>1543000</v>
      </c>
      <c r="C69" s="6">
        <v>0.006154791203794191</v>
      </c>
      <c r="D69" s="2">
        <v>709000</v>
      </c>
      <c r="E69" s="6">
        <v>0.01567439701103177</v>
      </c>
      <c r="F69" s="2">
        <v>2252000</v>
      </c>
      <c r="G69" s="6">
        <v>0.007609856318343404</v>
      </c>
    </row>
    <row r="70" spans="1:7" ht="12.75">
      <c r="A70" t="s">
        <v>61</v>
      </c>
      <c r="B70" s="2">
        <v>3022000</v>
      </c>
      <c r="C70" s="6">
        <v>0.012054296187858747</v>
      </c>
      <c r="D70" s="2">
        <v>0</v>
      </c>
      <c r="E70" s="6">
        <v>0</v>
      </c>
      <c r="F70" s="2">
        <v>3022000</v>
      </c>
      <c r="G70" s="6">
        <v>0.010211805414757445</v>
      </c>
    </row>
    <row r="71" spans="1:7" ht="12.75">
      <c r="A71" t="s">
        <v>62</v>
      </c>
      <c r="B71" s="2">
        <v>1081000</v>
      </c>
      <c r="C71" s="6">
        <v>0.004311943805120882</v>
      </c>
      <c r="D71" s="2">
        <v>81000</v>
      </c>
      <c r="E71" s="6">
        <v>0.0017907280083125153</v>
      </c>
      <c r="F71" s="2">
        <v>1162000</v>
      </c>
      <c r="G71" s="6">
        <v>0.003926577727315735</v>
      </c>
    </row>
    <row r="72" spans="1:7" ht="12.75">
      <c r="A72" t="s">
        <v>63</v>
      </c>
      <c r="B72" s="2">
        <v>22458000</v>
      </c>
      <c r="C72" s="6">
        <v>0.08958153004200256</v>
      </c>
      <c r="D72" s="2">
        <v>6700000</v>
      </c>
      <c r="E72" s="6">
        <v>0.14812194636659076</v>
      </c>
      <c r="F72" s="2">
        <v>29158000</v>
      </c>
      <c r="G72" s="6">
        <v>0.09852939188732547</v>
      </c>
    </row>
    <row r="73" spans="1:6" ht="12.75">
      <c r="A73" t="s">
        <v>56</v>
      </c>
      <c r="B73" s="2">
        <v>250699000</v>
      </c>
      <c r="D73" s="2">
        <v>45233000</v>
      </c>
      <c r="F73" s="2">
        <v>295932000</v>
      </c>
    </row>
    <row r="75" ht="12.75">
      <c r="A75" s="7" t="s">
        <v>181</v>
      </c>
    </row>
    <row r="76" ht="12.75">
      <c r="A76" t="s">
        <v>66</v>
      </c>
    </row>
    <row r="77" ht="12.75">
      <c r="A77" t="s">
        <v>180</v>
      </c>
    </row>
    <row r="78" ht="12.75">
      <c r="A78" t="s">
        <v>67</v>
      </c>
    </row>
    <row r="79" ht="12.75">
      <c r="A79" t="s">
        <v>68</v>
      </c>
    </row>
    <row r="81" ht="12.75">
      <c r="A81" s="3" t="s">
        <v>69</v>
      </c>
    </row>
    <row r="82" spans="2:6" ht="12.75">
      <c r="B82" t="s">
        <v>4</v>
      </c>
      <c r="D82" t="s">
        <v>55</v>
      </c>
      <c r="F82" t="s">
        <v>56</v>
      </c>
    </row>
    <row r="83" spans="1:7" ht="12.75">
      <c r="A83" t="s">
        <v>70</v>
      </c>
      <c r="B83" s="1">
        <v>787000</v>
      </c>
      <c r="C83" s="6">
        <v>0.7893681043129388</v>
      </c>
      <c r="D83" s="1">
        <v>53500</v>
      </c>
      <c r="E83" s="6">
        <v>0.5470347648261759</v>
      </c>
      <c r="F83" s="1">
        <v>840500</v>
      </c>
      <c r="G83" s="6">
        <v>0.7677201315308733</v>
      </c>
    </row>
    <row r="84" spans="1:7" ht="12.75">
      <c r="A84" t="s">
        <v>71</v>
      </c>
      <c r="B84" s="1">
        <v>113000</v>
      </c>
      <c r="C84" s="6">
        <v>0.11334002006018054</v>
      </c>
      <c r="D84" s="1">
        <v>15300</v>
      </c>
      <c r="E84" s="6">
        <v>0.15644171779141106</v>
      </c>
      <c r="F84" s="1">
        <v>128300</v>
      </c>
      <c r="G84" s="6">
        <v>0.11719035440263062</v>
      </c>
    </row>
    <row r="85" spans="1:7" ht="12.75">
      <c r="A85" t="s">
        <v>72</v>
      </c>
      <c r="B85" s="1">
        <v>81000</v>
      </c>
      <c r="C85" s="6">
        <v>0.08124373119358075</v>
      </c>
      <c r="D85" s="1">
        <v>19700</v>
      </c>
      <c r="E85" s="6">
        <v>0.20143149284253578</v>
      </c>
      <c r="F85" s="1">
        <v>100700</v>
      </c>
      <c r="G85" s="6">
        <v>0.09198027036901717</v>
      </c>
    </row>
    <row r="86" spans="1:7" ht="12.75">
      <c r="A86" t="s">
        <v>62</v>
      </c>
      <c r="B86" s="1">
        <v>17000</v>
      </c>
      <c r="C86" s="6">
        <v>0.017051153460381142</v>
      </c>
      <c r="D86" s="1">
        <v>1600</v>
      </c>
      <c r="E86" s="6">
        <v>0.016359918200409</v>
      </c>
      <c r="F86" s="1">
        <v>18600</v>
      </c>
      <c r="G86" s="6">
        <v>0.01698940445743515</v>
      </c>
    </row>
    <row r="87" spans="1:7" ht="12.75">
      <c r="A87" t="s">
        <v>73</v>
      </c>
      <c r="B87" s="1">
        <v>0</v>
      </c>
      <c r="C87" s="6">
        <v>0</v>
      </c>
      <c r="D87" s="1">
        <v>7600</v>
      </c>
      <c r="E87" s="6">
        <v>0.07770961145194274</v>
      </c>
      <c r="F87" s="1">
        <v>7600</v>
      </c>
      <c r="G87" s="6">
        <v>0.006941907197661673</v>
      </c>
    </row>
    <row r="88" spans="1:6" ht="12.75">
      <c r="A88" t="s">
        <v>56</v>
      </c>
      <c r="B88" s="1">
        <v>997000</v>
      </c>
      <c r="D88" s="1">
        <v>97800</v>
      </c>
      <c r="F88" s="1">
        <v>1094800</v>
      </c>
    </row>
    <row r="90" ht="12.75">
      <c r="A90" s="3" t="s">
        <v>74</v>
      </c>
    </row>
    <row r="91" spans="2:6" ht="12.75">
      <c r="B91" t="s">
        <v>4</v>
      </c>
      <c r="D91" t="s">
        <v>55</v>
      </c>
      <c r="F91" t="s">
        <v>56</v>
      </c>
    </row>
    <row r="92" spans="1:7" ht="12.75">
      <c r="A92" t="s">
        <v>70</v>
      </c>
      <c r="B92" s="1">
        <v>3165000</v>
      </c>
      <c r="C92" s="6">
        <v>0.8602881217722207</v>
      </c>
      <c r="D92" s="1">
        <v>262900</v>
      </c>
      <c r="E92" s="6">
        <v>0.4070289518501316</v>
      </c>
      <c r="F92" s="1">
        <v>3427900</v>
      </c>
      <c r="G92" s="6">
        <v>0.7925963606094939</v>
      </c>
    </row>
    <row r="93" spans="1:7" ht="12.75">
      <c r="A93" t="s">
        <v>71</v>
      </c>
      <c r="B93" s="1">
        <v>260000</v>
      </c>
      <c r="C93" s="6">
        <v>0.0706713780918728</v>
      </c>
      <c r="D93" s="1">
        <v>51200</v>
      </c>
      <c r="E93" s="6">
        <v>0.07926923672395107</v>
      </c>
      <c r="F93" s="1">
        <v>311200</v>
      </c>
      <c r="G93" s="6">
        <v>0.07195542093458808</v>
      </c>
    </row>
    <row r="94" spans="1:7" ht="12.75">
      <c r="A94" t="s">
        <v>72</v>
      </c>
      <c r="B94" s="1">
        <v>188000</v>
      </c>
      <c r="C94" s="6">
        <v>0.05110084262027725</v>
      </c>
      <c r="D94" s="1">
        <v>124900</v>
      </c>
      <c r="E94" s="6">
        <v>0.19337358724260723</v>
      </c>
      <c r="F94" s="1">
        <v>312900</v>
      </c>
      <c r="G94" s="6">
        <v>0.07234849360678859</v>
      </c>
    </row>
    <row r="95" spans="1:7" ht="12.75">
      <c r="A95" t="s">
        <v>62</v>
      </c>
      <c r="B95" s="1">
        <v>67000</v>
      </c>
      <c r="C95" s="6">
        <v>0.018211470508290296</v>
      </c>
      <c r="D95" s="1">
        <v>17200</v>
      </c>
      <c r="E95" s="6">
        <v>0.026629509211952316</v>
      </c>
      <c r="F95" s="1">
        <v>84200</v>
      </c>
      <c r="G95" s="6">
        <v>0.019468658234872482</v>
      </c>
    </row>
    <row r="96" spans="1:7" ht="12.75">
      <c r="A96" t="s">
        <v>73</v>
      </c>
      <c r="B96" s="1">
        <v>0</v>
      </c>
      <c r="C96" s="6">
        <v>0</v>
      </c>
      <c r="D96" s="1">
        <v>189700</v>
      </c>
      <c r="E96" s="6">
        <v>0.2936987149713578</v>
      </c>
      <c r="F96" s="1">
        <v>189700</v>
      </c>
      <c r="G96" s="6">
        <v>0.043862285833198456</v>
      </c>
    </row>
    <row r="97" spans="1:6" ht="12.75">
      <c r="A97" t="s">
        <v>56</v>
      </c>
      <c r="B97" s="1">
        <v>3679000</v>
      </c>
      <c r="D97" s="1">
        <v>645900</v>
      </c>
      <c r="F97" s="1">
        <v>4324900</v>
      </c>
    </row>
    <row r="99" ht="12.75">
      <c r="A99" s="3" t="s">
        <v>75</v>
      </c>
    </row>
    <row r="100" spans="2:6" ht="12.75">
      <c r="B100" t="s">
        <v>4</v>
      </c>
      <c r="D100" t="s">
        <v>55</v>
      </c>
      <c r="F100" t="s">
        <v>56</v>
      </c>
    </row>
    <row r="101" spans="1:7" ht="12.75">
      <c r="A101" t="s">
        <v>70</v>
      </c>
      <c r="B101" s="2">
        <v>177577000</v>
      </c>
      <c r="C101" s="6">
        <v>0.7083275162645244</v>
      </c>
      <c r="D101" s="2">
        <v>19944000</v>
      </c>
      <c r="E101" s="6">
        <v>0.4409170296022815</v>
      </c>
      <c r="F101" s="2">
        <v>197521000</v>
      </c>
      <c r="G101" s="6">
        <v>0.6674540097049322</v>
      </c>
    </row>
    <row r="102" spans="1:7" ht="12.75">
      <c r="A102" t="s">
        <v>71</v>
      </c>
      <c r="B102" s="2">
        <v>47797000</v>
      </c>
      <c r="C102" s="6">
        <v>0.19065492881902202</v>
      </c>
      <c r="D102" s="2">
        <v>5613000</v>
      </c>
      <c r="E102" s="6">
        <v>0.12409081865010059</v>
      </c>
      <c r="F102" s="2">
        <v>53410000</v>
      </c>
      <c r="G102" s="6">
        <v>0.18048065096035576</v>
      </c>
    </row>
    <row r="103" spans="1:7" ht="12.75">
      <c r="A103" t="s">
        <v>72</v>
      </c>
      <c r="B103" s="2">
        <v>18442000</v>
      </c>
      <c r="C103" s="6">
        <v>0.0735623197539679</v>
      </c>
      <c r="D103" s="2">
        <v>6003000</v>
      </c>
      <c r="E103" s="6">
        <v>0.13271284239382752</v>
      </c>
      <c r="F103" s="2">
        <v>24445000</v>
      </c>
      <c r="G103" s="6">
        <v>0.08260343592446913</v>
      </c>
    </row>
    <row r="104" spans="1:7" ht="12.75">
      <c r="A104" t="s">
        <v>62</v>
      </c>
      <c r="B104" s="2">
        <v>6883000</v>
      </c>
      <c r="C104" s="6">
        <v>0.02745523516248569</v>
      </c>
      <c r="D104" s="2">
        <v>1370000</v>
      </c>
      <c r="E104" s="6">
        <v>0.030287621868989454</v>
      </c>
      <c r="F104" s="2">
        <v>8253000</v>
      </c>
      <c r="G104" s="6">
        <v>0.027888163497019586</v>
      </c>
    </row>
    <row r="105" spans="1:7" ht="12.75">
      <c r="A105" t="s">
        <v>73</v>
      </c>
      <c r="B105" s="2">
        <v>0</v>
      </c>
      <c r="C105" s="6">
        <v>0</v>
      </c>
      <c r="D105" s="2">
        <v>12304000</v>
      </c>
      <c r="E105" s="6">
        <v>0.27201379523798996</v>
      </c>
      <c r="F105" s="2">
        <v>12304000</v>
      </c>
      <c r="G105" s="6">
        <v>0.04157711906789398</v>
      </c>
    </row>
    <row r="106" spans="1:6" ht="12.75">
      <c r="A106" t="s">
        <v>56</v>
      </c>
      <c r="B106" s="2">
        <v>250699000</v>
      </c>
      <c r="D106" s="2">
        <v>45233000</v>
      </c>
      <c r="F106" s="2">
        <v>295932000</v>
      </c>
    </row>
    <row r="108" ht="12.75">
      <c r="A108" s="7" t="s">
        <v>182</v>
      </c>
    </row>
    <row r="109" ht="12.75">
      <c r="A109" t="s">
        <v>76</v>
      </c>
    </row>
    <row r="110" ht="12.75">
      <c r="A110" t="s">
        <v>77</v>
      </c>
    </row>
    <row r="111" ht="12.75">
      <c r="A111" t="s">
        <v>78</v>
      </c>
    </row>
    <row r="114" ht="12.75">
      <c r="A114" s="3" t="s">
        <v>79</v>
      </c>
    </row>
    <row r="115" spans="2:3" ht="12.75">
      <c r="B115" t="s">
        <v>1</v>
      </c>
      <c r="C115" t="s">
        <v>3</v>
      </c>
    </row>
    <row r="116" spans="1:3" ht="12.75">
      <c r="A116" t="s">
        <v>80</v>
      </c>
      <c r="B116" s="1">
        <v>2197000</v>
      </c>
      <c r="C116" s="2">
        <v>80990000</v>
      </c>
    </row>
    <row r="117" spans="1:3" ht="12.75">
      <c r="A117" t="s">
        <v>81</v>
      </c>
      <c r="B117" s="1">
        <v>75000</v>
      </c>
      <c r="C117" s="2">
        <v>2558000</v>
      </c>
    </row>
    <row r="118" spans="1:3" ht="12.75">
      <c r="A118" t="s">
        <v>82</v>
      </c>
      <c r="B118" s="1">
        <v>1489000</v>
      </c>
      <c r="C118" s="2">
        <v>38915000</v>
      </c>
    </row>
    <row r="119" spans="1:3" ht="12.75">
      <c r="A119" t="s">
        <v>56</v>
      </c>
      <c r="B119" s="1">
        <v>3761000</v>
      </c>
      <c r="C119" s="2">
        <v>122463000</v>
      </c>
    </row>
    <row r="121" ht="12.75">
      <c r="A121" s="7" t="s">
        <v>183</v>
      </c>
    </row>
    <row r="122" ht="12.75">
      <c r="A122" t="s">
        <v>83</v>
      </c>
    </row>
    <row r="125" ht="12.75">
      <c r="A125" s="3" t="s">
        <v>84</v>
      </c>
    </row>
    <row r="127" spans="2:8" ht="12.75">
      <c r="B127" t="s">
        <v>85</v>
      </c>
      <c r="C127" t="s">
        <v>86</v>
      </c>
      <c r="D127" t="s">
        <v>87</v>
      </c>
      <c r="E127" t="s">
        <v>88</v>
      </c>
      <c r="F127" t="s">
        <v>89</v>
      </c>
      <c r="G127" t="s">
        <v>56</v>
      </c>
      <c r="H127" t="s">
        <v>90</v>
      </c>
    </row>
    <row r="128" spans="1:8" ht="12.75">
      <c r="A128" t="s">
        <v>91</v>
      </c>
      <c r="B128" s="2">
        <v>93375000</v>
      </c>
      <c r="C128" s="2">
        <v>30089000</v>
      </c>
      <c r="D128" s="2">
        <v>56677000</v>
      </c>
      <c r="E128" s="2">
        <v>25306000</v>
      </c>
      <c r="F128" s="2">
        <v>45253000</v>
      </c>
      <c r="G128" s="2">
        <v>250700000</v>
      </c>
      <c r="H128" s="6">
        <v>0.599191676804566</v>
      </c>
    </row>
    <row r="129" spans="1:8" ht="12.75">
      <c r="A129" t="s">
        <v>92</v>
      </c>
      <c r="B129" s="2">
        <v>13941000</v>
      </c>
      <c r="C129" s="2">
        <v>12866000</v>
      </c>
      <c r="D129" s="2">
        <v>9019000</v>
      </c>
      <c r="E129" s="2">
        <v>5476000</v>
      </c>
      <c r="F129" s="2">
        <v>3932000</v>
      </c>
      <c r="G129" s="2">
        <v>45234000</v>
      </c>
      <c r="H129" s="6">
        <v>0.10811262987067306</v>
      </c>
    </row>
    <row r="130" spans="1:8" ht="12.75">
      <c r="A130" t="s">
        <v>56</v>
      </c>
      <c r="B130" s="2">
        <v>107316000</v>
      </c>
      <c r="C130" s="2">
        <v>42955000</v>
      </c>
      <c r="D130" s="2">
        <v>65696000</v>
      </c>
      <c r="E130" s="2">
        <v>30782000</v>
      </c>
      <c r="F130" s="2">
        <v>49185000</v>
      </c>
      <c r="G130" s="2">
        <v>295934000</v>
      </c>
      <c r="H130" s="6"/>
    </row>
    <row r="131" spans="1:8" ht="12.75">
      <c r="A131" t="s">
        <v>90</v>
      </c>
      <c r="B131" s="6">
        <v>0.3626349118384505</v>
      </c>
      <c r="C131" s="6">
        <v>0.14515060790581683</v>
      </c>
      <c r="D131" s="6">
        <v>0.2219954449302885</v>
      </c>
      <c r="E131" s="6">
        <v>0.1040164360972379</v>
      </c>
      <c r="F131" s="6">
        <v>0.1662025992282063</v>
      </c>
      <c r="G131" s="2"/>
      <c r="H131" s="6"/>
    </row>
    <row r="132" spans="2:8" ht="12.75">
      <c r="B132" s="2"/>
      <c r="C132" s="2"/>
      <c r="D132" s="2"/>
      <c r="E132" s="2"/>
      <c r="F132" s="2"/>
      <c r="G132" s="2"/>
      <c r="H132" s="6"/>
    </row>
    <row r="133" spans="1:8" ht="12.75">
      <c r="A133" t="s">
        <v>93</v>
      </c>
      <c r="B133" s="2">
        <v>0</v>
      </c>
      <c r="C133" s="2">
        <v>40024000</v>
      </c>
      <c r="D133" s="2">
        <v>51466000</v>
      </c>
      <c r="E133" s="2">
        <v>12384000</v>
      </c>
      <c r="F133" s="2">
        <v>18589000</v>
      </c>
      <c r="G133" s="2">
        <v>122463000</v>
      </c>
      <c r="H133" s="6">
        <v>0.2926956933247609</v>
      </c>
    </row>
    <row r="134" spans="1:8" ht="12.75">
      <c r="A134" t="s">
        <v>90</v>
      </c>
      <c r="B134" s="6">
        <v>0</v>
      </c>
      <c r="C134" s="6">
        <v>0.326825245176094</v>
      </c>
      <c r="D134" s="6">
        <v>0.42025754717751485</v>
      </c>
      <c r="E134" s="6">
        <v>0.10112442125376644</v>
      </c>
      <c r="F134" s="6">
        <v>0.15179278639262472</v>
      </c>
      <c r="G134" s="2"/>
      <c r="H134" s="6"/>
    </row>
    <row r="135" spans="2:8" ht="12.75">
      <c r="B135" s="2"/>
      <c r="C135" s="2"/>
      <c r="D135" s="2"/>
      <c r="E135" s="2"/>
      <c r="F135" s="2"/>
      <c r="G135" s="2"/>
      <c r="H135" s="6"/>
    </row>
    <row r="136" spans="1:7" ht="12.75">
      <c r="A136" t="s">
        <v>56</v>
      </c>
      <c r="B136" s="2">
        <v>107316000</v>
      </c>
      <c r="C136" s="2">
        <v>82979000</v>
      </c>
      <c r="D136" s="2">
        <v>117162000</v>
      </c>
      <c r="E136" s="2">
        <v>43166000</v>
      </c>
      <c r="F136" s="2">
        <v>67774000</v>
      </c>
      <c r="G136" s="2">
        <v>418397000</v>
      </c>
    </row>
    <row r="137" spans="1:6" ht="12.75">
      <c r="A137" t="s">
        <v>90</v>
      </c>
      <c r="B137" s="6">
        <v>0.25649323489413167</v>
      </c>
      <c r="C137" s="6">
        <v>0.19832599182116506</v>
      </c>
      <c r="D137" s="6">
        <v>0.2800259084075651</v>
      </c>
      <c r="E137" s="6">
        <v>0.10316995580752251</v>
      </c>
      <c r="F137" s="6">
        <v>0.1619849090696157</v>
      </c>
    </row>
    <row r="139" ht="12.75">
      <c r="A139" t="s">
        <v>94</v>
      </c>
    </row>
    <row r="140" ht="12.75">
      <c r="A140" t="s">
        <v>95</v>
      </c>
    </row>
    <row r="142" ht="12.75">
      <c r="A142" s="3" t="s">
        <v>96</v>
      </c>
    </row>
    <row r="144" ht="12.75">
      <c r="A144" t="s">
        <v>97</v>
      </c>
    </row>
    <row r="145" ht="12.75">
      <c r="A145" t="s">
        <v>98</v>
      </c>
    </row>
    <row r="147" spans="2:6" ht="12.75">
      <c r="B147" t="s">
        <v>42</v>
      </c>
      <c r="C147" t="s">
        <v>99</v>
      </c>
      <c r="D147" t="s">
        <v>38</v>
      </c>
      <c r="E147" t="s">
        <v>100</v>
      </c>
      <c r="F147" t="s">
        <v>56</v>
      </c>
    </row>
    <row r="148" spans="1:6" ht="12.75">
      <c r="A148" t="s">
        <v>101</v>
      </c>
      <c r="B148" s="2">
        <v>905000</v>
      </c>
      <c r="C148" s="2">
        <v>2190000</v>
      </c>
      <c r="D148" s="2">
        <v>0</v>
      </c>
      <c r="E148" s="2">
        <v>10056000</v>
      </c>
      <c r="F148" s="2">
        <v>13151000</v>
      </c>
    </row>
    <row r="150" ht="12.75">
      <c r="A150" t="s">
        <v>102</v>
      </c>
    </row>
    <row r="151" ht="12.75">
      <c r="A151" t="s">
        <v>103</v>
      </c>
    </row>
    <row r="152" ht="12.75">
      <c r="A152" t="s">
        <v>104</v>
      </c>
    </row>
    <row r="153" ht="12.75">
      <c r="A153" t="s">
        <v>105</v>
      </c>
    </row>
    <row r="154" ht="12.75">
      <c r="A154" t="s">
        <v>106</v>
      </c>
    </row>
    <row r="155" ht="12.75">
      <c r="A155" t="s">
        <v>107</v>
      </c>
    </row>
    <row r="158" ht="12.75">
      <c r="A158" s="3" t="s">
        <v>108</v>
      </c>
    </row>
    <row r="160" ht="12.75">
      <c r="A160" t="s">
        <v>6</v>
      </c>
    </row>
    <row r="161" ht="12.75">
      <c r="A161" t="s">
        <v>7</v>
      </c>
    </row>
    <row r="163" ht="12.75">
      <c r="A163" s="3" t="s">
        <v>109</v>
      </c>
    </row>
    <row r="165" ht="12.75">
      <c r="A165" t="s">
        <v>110</v>
      </c>
    </row>
    <row r="166" spans="2:6" ht="12.75">
      <c r="B166" t="s">
        <v>53</v>
      </c>
      <c r="D166" t="s">
        <v>111</v>
      </c>
      <c r="F166" t="s">
        <v>112</v>
      </c>
    </row>
    <row r="167" spans="1:6" ht="12.75">
      <c r="A167" t="s">
        <v>85</v>
      </c>
      <c r="B167" s="2">
        <v>108629000</v>
      </c>
      <c r="D167" s="2">
        <v>1029000</v>
      </c>
      <c r="F167" s="2">
        <v>109658000</v>
      </c>
    </row>
    <row r="168" spans="1:6" ht="12.75">
      <c r="A168" t="s">
        <v>113</v>
      </c>
      <c r="B168" s="2">
        <v>42525000</v>
      </c>
      <c r="D168" s="2">
        <v>39623000</v>
      </c>
      <c r="F168" s="2">
        <v>82148000</v>
      </c>
    </row>
    <row r="169" spans="1:6" ht="12.75">
      <c r="A169" t="s">
        <v>114</v>
      </c>
      <c r="B169" s="2">
        <v>63724000</v>
      </c>
      <c r="D169" s="2">
        <v>49922000</v>
      </c>
      <c r="F169" s="2">
        <v>113646000</v>
      </c>
    </row>
    <row r="170" spans="1:6" ht="12.75">
      <c r="A170" t="s">
        <v>115</v>
      </c>
      <c r="B170" s="2">
        <v>31868000</v>
      </c>
      <c r="D170" s="2">
        <v>13299000</v>
      </c>
      <c r="F170" s="2">
        <v>45167000</v>
      </c>
    </row>
    <row r="171" spans="1:6" ht="12.75">
      <c r="A171" t="s">
        <v>116</v>
      </c>
      <c r="B171" s="2">
        <v>29511000</v>
      </c>
      <c r="D171" s="2">
        <v>11154000</v>
      </c>
      <c r="F171" s="2">
        <v>40665000</v>
      </c>
    </row>
    <row r="172" ht="12.75">
      <c r="F172" s="2"/>
    </row>
    <row r="173" spans="1:6" ht="12.75">
      <c r="A173" t="s">
        <v>117</v>
      </c>
      <c r="B173" s="2">
        <v>13151000</v>
      </c>
      <c r="D173" s="8">
        <v>0</v>
      </c>
      <c r="F173" s="2">
        <v>13151000</v>
      </c>
    </row>
    <row r="174" ht="12.75">
      <c r="F174" s="2"/>
    </row>
    <row r="175" spans="1:6" ht="12.75">
      <c r="A175" t="s">
        <v>118</v>
      </c>
      <c r="B175" s="2">
        <v>289408000</v>
      </c>
      <c r="D175" s="2">
        <v>115027000</v>
      </c>
      <c r="F175" s="2">
        <v>404435000</v>
      </c>
    </row>
    <row r="177" ht="12.75">
      <c r="A177" t="s">
        <v>119</v>
      </c>
    </row>
    <row r="178" ht="12.75">
      <c r="A178" t="s">
        <v>120</v>
      </c>
    </row>
    <row r="180" ht="12.75">
      <c r="A180" s="3" t="s">
        <v>121</v>
      </c>
    </row>
    <row r="181" spans="1:6" ht="12.75">
      <c r="A181" s="3"/>
      <c r="B181" t="s">
        <v>53</v>
      </c>
      <c r="D181" t="s">
        <v>111</v>
      </c>
      <c r="F181" t="s">
        <v>112</v>
      </c>
    </row>
    <row r="182" spans="1:6" ht="12.75">
      <c r="A182" t="s">
        <v>122</v>
      </c>
      <c r="B182" s="2">
        <v>86389000</v>
      </c>
      <c r="D182" s="2">
        <v>23057000</v>
      </c>
      <c r="F182" s="2">
        <v>109446000</v>
      </c>
    </row>
    <row r="183" spans="1:6" ht="12.75">
      <c r="A183" t="s">
        <v>123</v>
      </c>
      <c r="B183" s="2">
        <v>2630000</v>
      </c>
      <c r="D183" s="2">
        <v>0</v>
      </c>
      <c r="F183" s="2">
        <v>2630000</v>
      </c>
    </row>
    <row r="184" spans="1:6" ht="12.75">
      <c r="A184" t="s">
        <v>124</v>
      </c>
      <c r="B184" s="2">
        <v>37774000</v>
      </c>
      <c r="D184" s="2">
        <v>12744000</v>
      </c>
      <c r="F184" s="2">
        <v>50518000</v>
      </c>
    </row>
    <row r="186" ht="12.75">
      <c r="A186" t="s">
        <v>125</v>
      </c>
    </row>
    <row r="187" ht="12.75">
      <c r="A187" t="s">
        <v>126</v>
      </c>
    </row>
    <row r="189" ht="12.75">
      <c r="A189" s="3" t="s">
        <v>127</v>
      </c>
    </row>
    <row r="190" spans="2:6" ht="12.75">
      <c r="B190" t="s">
        <v>53</v>
      </c>
      <c r="D190" t="s">
        <v>111</v>
      </c>
      <c r="F190" t="s">
        <v>112</v>
      </c>
    </row>
    <row r="191" spans="1:6" ht="12.75">
      <c r="A191" t="s">
        <v>128</v>
      </c>
      <c r="B191" s="2">
        <v>289408000</v>
      </c>
      <c r="D191" s="2">
        <v>115027000</v>
      </c>
      <c r="F191" s="2">
        <v>404435000</v>
      </c>
    </row>
    <row r="192" spans="1:6" ht="12.75">
      <c r="A192" t="s">
        <v>129</v>
      </c>
      <c r="B192" s="2">
        <v>126793000</v>
      </c>
      <c r="D192" s="2">
        <v>35801000</v>
      </c>
      <c r="F192" s="2">
        <v>162594000</v>
      </c>
    </row>
    <row r="193" spans="1:6" ht="12.75">
      <c r="A193" t="s">
        <v>56</v>
      </c>
      <c r="B193" s="2">
        <v>416201000</v>
      </c>
      <c r="D193" s="2">
        <v>150828000</v>
      </c>
      <c r="F193" s="2">
        <v>567029000</v>
      </c>
    </row>
    <row r="195" ht="12.75">
      <c r="A195" s="3" t="s">
        <v>130</v>
      </c>
    </row>
    <row r="197" ht="12.75">
      <c r="A197" s="3" t="s">
        <v>131</v>
      </c>
    </row>
    <row r="198" spans="1:6" ht="12.75">
      <c r="A198" s="3"/>
      <c r="B198" t="s">
        <v>132</v>
      </c>
      <c r="D198" t="s">
        <v>133</v>
      </c>
      <c r="F198" t="s">
        <v>56</v>
      </c>
    </row>
    <row r="199" ht="12.75">
      <c r="B199" t="s">
        <v>134</v>
      </c>
    </row>
    <row r="200" spans="1:7" ht="12.75">
      <c r="A200" t="s">
        <v>85</v>
      </c>
      <c r="B200" s="1">
        <v>1935.9793839002723</v>
      </c>
      <c r="C200" s="6">
        <v>0.4224318354569909</v>
      </c>
      <c r="D200" s="1">
        <v>18.344474921042643</v>
      </c>
      <c r="E200" s="6">
        <v>0.01107135927573811</v>
      </c>
      <c r="F200" s="1">
        <v>1954.3238588213148</v>
      </c>
      <c r="G200" s="6">
        <v>0.31319946085460104</v>
      </c>
    </row>
    <row r="201" spans="1:7" ht="12.75">
      <c r="A201" t="s">
        <v>135</v>
      </c>
      <c r="B201" s="1">
        <v>430.3877623482031</v>
      </c>
      <c r="C201" s="6">
        <v>0.0939108618195617</v>
      </c>
      <c r="D201" s="1">
        <v>401.01957055446485</v>
      </c>
      <c r="E201" s="6">
        <v>0.24202555599549108</v>
      </c>
      <c r="F201" s="1">
        <v>831.407332902668</v>
      </c>
      <c r="G201" s="6">
        <v>0.1332411346462949</v>
      </c>
    </row>
    <row r="202" spans="1:7" ht="12.75">
      <c r="A202" t="s">
        <v>114</v>
      </c>
      <c r="B202" s="1">
        <v>1115.7689293953943</v>
      </c>
      <c r="C202" s="6">
        <v>0.24346143389234456</v>
      </c>
      <c r="D202" s="1">
        <v>874.1026855797451</v>
      </c>
      <c r="E202" s="6">
        <v>0.5275433021437969</v>
      </c>
      <c r="F202" s="1">
        <v>1989.8716149751394</v>
      </c>
      <c r="G202" s="6">
        <v>0.3188963355111298</v>
      </c>
    </row>
    <row r="203" spans="1:7" ht="12.75">
      <c r="A203" t="s">
        <v>88</v>
      </c>
      <c r="B203" s="1">
        <v>668.4160257523691</v>
      </c>
      <c r="C203" s="6">
        <v>0.14584876830588492</v>
      </c>
      <c r="D203" s="1">
        <v>278.9346617155072</v>
      </c>
      <c r="E203" s="6">
        <v>0.16834419451092852</v>
      </c>
      <c r="F203" s="1">
        <v>947.3506874678764</v>
      </c>
      <c r="G203" s="6">
        <v>0.15182218812706152</v>
      </c>
    </row>
    <row r="204" spans="1:7" ht="12.75">
      <c r="A204" t="s">
        <v>116</v>
      </c>
      <c r="B204" s="1">
        <v>223.6537947330824</v>
      </c>
      <c r="C204" s="6">
        <v>0.04880138900326428</v>
      </c>
      <c r="D204" s="1">
        <v>84.52929335040248</v>
      </c>
      <c r="E204" s="6">
        <v>0.05101558807404531</v>
      </c>
      <c r="F204" s="1">
        <v>308.1830880834849</v>
      </c>
      <c r="G204" s="6">
        <v>0.049389345883782014</v>
      </c>
    </row>
    <row r="205" spans="1:7" ht="12.75">
      <c r="A205" t="s">
        <v>136</v>
      </c>
      <c r="B205" s="1">
        <v>208.73322304456977</v>
      </c>
      <c r="C205" s="6">
        <v>0.04554571152195351</v>
      </c>
      <c r="D205">
        <v>0</v>
      </c>
      <c r="E205" s="6">
        <v>0</v>
      </c>
      <c r="F205" s="1">
        <v>208.73322304456977</v>
      </c>
      <c r="G205" s="6">
        <v>0.03345153497713079</v>
      </c>
    </row>
    <row r="206" spans="1:6" ht="12.75">
      <c r="A206" t="s">
        <v>137</v>
      </c>
      <c r="B206" s="1">
        <v>4582.939119173891</v>
      </c>
      <c r="D206" s="1">
        <v>1656.9306861211624</v>
      </c>
      <c r="F206" s="1">
        <v>6239.869805295053</v>
      </c>
    </row>
    <row r="207" ht="12.75">
      <c r="B207" s="1"/>
    </row>
    <row r="208" spans="2:6" ht="12.75">
      <c r="B208" s="1" t="s">
        <v>132</v>
      </c>
      <c r="D208" t="s">
        <v>111</v>
      </c>
      <c r="F208" t="s">
        <v>56</v>
      </c>
    </row>
    <row r="209" ht="12.75">
      <c r="B209" t="s">
        <v>138</v>
      </c>
    </row>
    <row r="210" spans="1:7" ht="12.75">
      <c r="A210" t="s">
        <v>85</v>
      </c>
      <c r="B210" s="1">
        <v>2865.249488172403</v>
      </c>
      <c r="C210" s="6">
        <v>0.4289129439173677</v>
      </c>
      <c r="D210" s="1">
        <v>27.149822883143113</v>
      </c>
      <c r="E210" s="6">
        <v>0.011071088539884198</v>
      </c>
      <c r="F210" s="1">
        <v>2892.399311055546</v>
      </c>
      <c r="G210" s="6">
        <v>0.31671230964838004</v>
      </c>
    </row>
    <row r="211" spans="1:7" ht="12.75">
      <c r="A211" t="s">
        <v>135</v>
      </c>
      <c r="B211" s="1">
        <v>645.5816435223047</v>
      </c>
      <c r="C211" s="6">
        <v>0.09664021384706144</v>
      </c>
      <c r="D211" s="1">
        <v>601.5293558316973</v>
      </c>
      <c r="E211" s="6">
        <v>0.24529017321461263</v>
      </c>
      <c r="F211" s="1">
        <v>1247.1109993540022</v>
      </c>
      <c r="G211" s="6">
        <v>0.13655631969057686</v>
      </c>
    </row>
    <row r="212" spans="1:7" ht="12.75">
      <c r="A212" t="s">
        <v>114</v>
      </c>
      <c r="B212" s="1">
        <v>1673.6533940930913</v>
      </c>
      <c r="C212" s="6">
        <v>0.25053720708127347</v>
      </c>
      <c r="D212" s="1">
        <v>1311.1540283696177</v>
      </c>
      <c r="E212" s="6">
        <v>0.5346591909635832</v>
      </c>
      <c r="F212" s="1">
        <v>2984.807422462709</v>
      </c>
      <c r="G212" s="6">
        <v>0.32683082484859516</v>
      </c>
    </row>
    <row r="213" spans="1:7" ht="12.75">
      <c r="A213" t="s">
        <v>88</v>
      </c>
      <c r="B213" s="1">
        <v>942.4665963108405</v>
      </c>
      <c r="C213" s="6">
        <v>0.14108234694260624</v>
      </c>
      <c r="D213" s="1">
        <v>393.2978730188652</v>
      </c>
      <c r="E213" s="6">
        <v>0.1603780471600595</v>
      </c>
      <c r="F213" s="1">
        <v>1335.7644693297057</v>
      </c>
      <c r="G213" s="6">
        <v>0.1462637086831782</v>
      </c>
    </row>
    <row r="214" spans="1:7" ht="12.75">
      <c r="A214" t="s">
        <v>116</v>
      </c>
      <c r="B214" s="1">
        <v>315.3518505736462</v>
      </c>
      <c r="C214" s="6">
        <v>0.047206531632820195</v>
      </c>
      <c r="D214" s="1">
        <v>119.18630362406749</v>
      </c>
      <c r="E214" s="6">
        <v>0.048601500121860534</v>
      </c>
      <c r="F214" s="1">
        <v>434.53815419771365</v>
      </c>
      <c r="G214" s="6">
        <v>0.0475811143780413</v>
      </c>
    </row>
    <row r="215" spans="1:7" ht="12.75">
      <c r="A215" t="s">
        <v>136</v>
      </c>
      <c r="B215" s="1">
        <v>237.9558742708095</v>
      </c>
      <c r="C215" s="6">
        <v>0.035620756578871</v>
      </c>
      <c r="D215">
        <v>0</v>
      </c>
      <c r="E215" s="6">
        <v>0</v>
      </c>
      <c r="F215" s="1">
        <v>237.9558742708095</v>
      </c>
      <c r="G215" s="6">
        <v>0.02605572275122849</v>
      </c>
    </row>
    <row r="216" spans="1:6" ht="12.75">
      <c r="A216" t="s">
        <v>137</v>
      </c>
      <c r="B216" s="1">
        <v>6680.258846943095</v>
      </c>
      <c r="D216" s="1">
        <v>2452.3173837273907</v>
      </c>
      <c r="F216" s="1">
        <v>9132.576230670486</v>
      </c>
    </row>
    <row r="218" ht="12.75">
      <c r="A218" s="3" t="s">
        <v>139</v>
      </c>
    </row>
    <row r="219" spans="1:6" ht="12.75">
      <c r="A219" s="3"/>
      <c r="B219" t="s">
        <v>53</v>
      </c>
      <c r="D219" t="s">
        <v>111</v>
      </c>
      <c r="F219" t="s">
        <v>56</v>
      </c>
    </row>
    <row r="220" ht="12.75">
      <c r="B220" t="s">
        <v>134</v>
      </c>
    </row>
    <row r="221" spans="1:6" ht="12.75">
      <c r="A221" t="s">
        <v>140</v>
      </c>
      <c r="B221" s="1">
        <v>1413.003907156159</v>
      </c>
      <c r="D221" s="1">
        <v>365.9869386023727</v>
      </c>
      <c r="F221" s="1">
        <v>1778.9908457585316</v>
      </c>
    </row>
    <row r="222" spans="1:6" ht="12.75">
      <c r="A222" t="s">
        <v>141</v>
      </c>
      <c r="B222" s="1">
        <v>599.594302633005</v>
      </c>
      <c r="D222" s="1">
        <v>202.29176247235353</v>
      </c>
      <c r="F222" s="1">
        <v>801.8860651053585</v>
      </c>
    </row>
    <row r="223" spans="2:4" ht="12.75">
      <c r="B223" s="1"/>
      <c r="D223" s="1"/>
    </row>
    <row r="224" spans="2:4" ht="12.75">
      <c r="B224" t="s">
        <v>142</v>
      </c>
      <c r="D224" s="1"/>
    </row>
    <row r="225" spans="1:6" ht="12.75">
      <c r="A225" t="s">
        <v>140</v>
      </c>
      <c r="B225" s="1">
        <v>1610.824454158021</v>
      </c>
      <c r="D225" s="1">
        <v>417.2251100067048</v>
      </c>
      <c r="F225" s="1">
        <v>2028.0495641647258</v>
      </c>
    </row>
    <row r="226" spans="1:6" ht="12.75">
      <c r="A226" t="s">
        <v>141</v>
      </c>
      <c r="B226" s="1">
        <v>683.5375050016256</v>
      </c>
      <c r="D226" s="1">
        <v>230.612609218483</v>
      </c>
      <c r="F226" s="1">
        <v>914.1501142201087</v>
      </c>
    </row>
    <row r="228" ht="12.75">
      <c r="A228" s="3" t="s">
        <v>143</v>
      </c>
    </row>
    <row r="229" spans="1:6" ht="12.75">
      <c r="A229" s="3"/>
      <c r="B229" t="s">
        <v>53</v>
      </c>
      <c r="D229" t="s">
        <v>111</v>
      </c>
      <c r="F229" t="s">
        <v>56</v>
      </c>
    </row>
    <row r="230" ht="12.75">
      <c r="B230" t="s">
        <v>134</v>
      </c>
    </row>
    <row r="231" spans="1:7" ht="12.75">
      <c r="A231" t="s">
        <v>128</v>
      </c>
      <c r="B231" s="1">
        <v>4582.939119173891</v>
      </c>
      <c r="C231" s="6">
        <v>0.6948545494616156</v>
      </c>
      <c r="D231" s="1">
        <v>1656.9306861211624</v>
      </c>
      <c r="E231" s="6">
        <v>0.7446178753583067</v>
      </c>
      <c r="F231" s="1">
        <v>6239.869805295053</v>
      </c>
      <c r="G231" s="6">
        <v>0.7074083415028891</v>
      </c>
    </row>
    <row r="232" spans="1:7" ht="12.75">
      <c r="A232" t="s">
        <v>144</v>
      </c>
      <c r="B232" s="1">
        <v>1413.003907156159</v>
      </c>
      <c r="C232" s="6">
        <v>0.2142363596292935</v>
      </c>
      <c r="D232" s="1">
        <v>365.9869386023727</v>
      </c>
      <c r="E232" s="6">
        <v>0.1644730337326023</v>
      </c>
      <c r="F232" s="1">
        <v>1778.9908457585316</v>
      </c>
      <c r="G232" s="6">
        <v>0.20168256758802</v>
      </c>
    </row>
    <row r="233" spans="1:7" ht="12.75">
      <c r="A233" t="s">
        <v>145</v>
      </c>
      <c r="B233" s="1">
        <v>599.594302633005</v>
      </c>
      <c r="C233" s="6">
        <v>0.0909090909090909</v>
      </c>
      <c r="D233" s="1">
        <v>202.29176247235353</v>
      </c>
      <c r="E233" s="6">
        <v>0.09090909090909091</v>
      </c>
      <c r="F233" s="1">
        <v>801.8860651053585</v>
      </c>
      <c r="G233" s="6">
        <v>0.09090909090909091</v>
      </c>
    </row>
    <row r="234" spans="1:6" ht="12.75">
      <c r="A234" t="s">
        <v>56</v>
      </c>
      <c r="B234" s="1">
        <v>6595.537328963055</v>
      </c>
      <c r="D234" s="1">
        <v>2225.2093871958887</v>
      </c>
      <c r="F234" s="1">
        <v>8820.746716158943</v>
      </c>
    </row>
    <row r="235" spans="2:4" ht="12.75">
      <c r="B235" s="1"/>
      <c r="D235" s="1"/>
    </row>
    <row r="236" spans="2:4" ht="12.75">
      <c r="B236" t="s">
        <v>142</v>
      </c>
      <c r="D236" s="1"/>
    </row>
    <row r="237" spans="1:7" ht="12.75">
      <c r="A237" t="s">
        <v>128</v>
      </c>
      <c r="B237" s="1">
        <v>6680.258846943095</v>
      </c>
      <c r="C237" s="6">
        <v>0.7443499832773456</v>
      </c>
      <c r="D237" s="1">
        <v>2452.3173837273907</v>
      </c>
      <c r="E237" s="6">
        <v>0.7910305459852027</v>
      </c>
      <c r="F237" s="1">
        <v>9132.576230670486</v>
      </c>
      <c r="G237" s="6">
        <v>0.7563350491516476</v>
      </c>
    </row>
    <row r="238" spans="1:7" ht="12.75">
      <c r="A238" t="s">
        <v>144</v>
      </c>
      <c r="B238" s="1">
        <v>1610.824454158021</v>
      </c>
      <c r="C238" s="6">
        <v>0.17948663113015986</v>
      </c>
      <c r="D238" s="1">
        <v>417.2251100067048</v>
      </c>
      <c r="E238" s="6">
        <v>0.13458201159333635</v>
      </c>
      <c r="F238" s="1">
        <v>2028.0495641647258</v>
      </c>
      <c r="G238" s="6">
        <v>0.16795753225066617</v>
      </c>
    </row>
    <row r="239" spans="1:7" ht="12.75">
      <c r="A239" t="s">
        <v>145</v>
      </c>
      <c r="B239" s="1">
        <v>683.5375050016256</v>
      </c>
      <c r="C239" s="6">
        <v>0.07616338559249435</v>
      </c>
      <c r="D239" s="1">
        <v>230.612609218483</v>
      </c>
      <c r="E239" s="6">
        <v>0.07438744242146085</v>
      </c>
      <c r="F239" s="1">
        <v>914.1501142201087</v>
      </c>
      <c r="G239" s="6">
        <v>0.07570741859768626</v>
      </c>
    </row>
    <row r="240" spans="1:6" ht="12.75">
      <c r="A240" t="s">
        <v>56</v>
      </c>
      <c r="B240" s="1">
        <v>8974.620806102743</v>
      </c>
      <c r="D240" s="1">
        <v>3100.1551029525785</v>
      </c>
      <c r="F240" s="1">
        <v>12074.775909055319</v>
      </c>
    </row>
    <row r="242" ht="12.75">
      <c r="A242" t="s">
        <v>146</v>
      </c>
    </row>
    <row r="243" ht="12.75">
      <c r="A243" t="s">
        <v>147</v>
      </c>
    </row>
    <row r="245" ht="12.75">
      <c r="A245" s="3" t="s">
        <v>148</v>
      </c>
    </row>
    <row r="246" spans="1:6" ht="12.75">
      <c r="A246" s="3"/>
      <c r="B246" t="s">
        <v>53</v>
      </c>
      <c r="D246" t="s">
        <v>111</v>
      </c>
      <c r="F246" t="s">
        <v>56</v>
      </c>
    </row>
    <row r="247" spans="1:6" ht="12.75">
      <c r="A247" t="s">
        <v>149</v>
      </c>
      <c r="B247" s="1">
        <v>57800</v>
      </c>
      <c r="D247" s="1">
        <v>57800</v>
      </c>
      <c r="F247" s="1">
        <v>57800</v>
      </c>
    </row>
    <row r="248" spans="1:6" ht="12.75">
      <c r="A248" t="s">
        <v>150</v>
      </c>
      <c r="B248" s="1">
        <v>8974.620806102743</v>
      </c>
      <c r="D248" s="1">
        <v>3100.1551029525785</v>
      </c>
      <c r="F248" s="1">
        <v>12074.775909055319</v>
      </c>
    </row>
    <row r="249" spans="1:6" ht="12.75">
      <c r="A249" t="s">
        <v>151</v>
      </c>
      <c r="B249" s="6">
        <v>0.1552702561609471</v>
      </c>
      <c r="D249" s="6">
        <v>0.053635901435165716</v>
      </c>
      <c r="F249" s="6">
        <v>0.20890615759611278</v>
      </c>
    </row>
    <row r="251" ht="12.75">
      <c r="A251" t="s">
        <v>152</v>
      </c>
    </row>
    <row r="252" ht="12.75">
      <c r="A252" t="s">
        <v>153</v>
      </c>
    </row>
    <row r="254" ht="12.75">
      <c r="A254" t="s">
        <v>154</v>
      </c>
    </row>
    <row r="255" ht="12.75">
      <c r="A255" s="3"/>
    </row>
    <row r="256" ht="12.75">
      <c r="A256" t="s">
        <v>155</v>
      </c>
    </row>
    <row r="257" ht="12.75">
      <c r="A257" t="s">
        <v>156</v>
      </c>
    </row>
    <row r="259" ht="12.75">
      <c r="B259" t="s">
        <v>157</v>
      </c>
    </row>
    <row r="260" spans="2:6" ht="12.75">
      <c r="B260" t="s">
        <v>53</v>
      </c>
      <c r="D260" t="s">
        <v>111</v>
      </c>
      <c r="F260" t="s">
        <v>56</v>
      </c>
    </row>
    <row r="261" spans="1:6" ht="12.75">
      <c r="A261" t="s">
        <v>158</v>
      </c>
      <c r="B261">
        <v>73506000</v>
      </c>
      <c r="D261">
        <v>26194000</v>
      </c>
      <c r="F261">
        <v>99700000</v>
      </c>
    </row>
    <row r="262" spans="1:6" ht="12.75">
      <c r="A262" t="s">
        <v>159</v>
      </c>
      <c r="B262" s="2">
        <v>25803000</v>
      </c>
      <c r="D262" s="2">
        <v>6683000</v>
      </c>
      <c r="F262" s="2">
        <v>32486000</v>
      </c>
    </row>
    <row r="263" spans="1:6" ht="12.75">
      <c r="A263" t="s">
        <v>160</v>
      </c>
      <c r="B263" s="8">
        <v>10949000</v>
      </c>
      <c r="D263" s="2">
        <v>3694000</v>
      </c>
      <c r="F263" s="2">
        <v>14643000</v>
      </c>
    </row>
    <row r="264" spans="1:6" ht="12.75">
      <c r="A264" t="s">
        <v>56</v>
      </c>
      <c r="B264" s="2">
        <v>110258000</v>
      </c>
      <c r="D264" s="2">
        <v>36571000</v>
      </c>
      <c r="F264" s="2">
        <v>146829000</v>
      </c>
    </row>
    <row r="265" spans="2:6" ht="12.75">
      <c r="B265" s="2"/>
      <c r="D265" s="2"/>
      <c r="F265" s="2"/>
    </row>
    <row r="266" spans="2:6" ht="12.75">
      <c r="B266" s="2"/>
      <c r="D266" s="2"/>
      <c r="F266" s="2"/>
    </row>
    <row r="267" ht="12.75">
      <c r="A267" s="3" t="s">
        <v>161</v>
      </c>
    </row>
    <row r="268" spans="1:8" ht="12.75">
      <c r="A268" s="3"/>
      <c r="B268" t="s">
        <v>53</v>
      </c>
      <c r="E268" t="s">
        <v>111</v>
      </c>
      <c r="H268" t="s">
        <v>56</v>
      </c>
    </row>
    <row r="269" spans="2:9" ht="12.75">
      <c r="B269" t="s">
        <v>162</v>
      </c>
      <c r="C269" t="s">
        <v>161</v>
      </c>
      <c r="E269" t="s">
        <v>162</v>
      </c>
      <c r="F269" t="s">
        <v>161</v>
      </c>
      <c r="H269" t="s">
        <v>162</v>
      </c>
      <c r="I269" t="s">
        <v>161</v>
      </c>
    </row>
    <row r="270" ht="12.75">
      <c r="A270" t="s">
        <v>128</v>
      </c>
    </row>
    <row r="271" spans="1:9" ht="12.75">
      <c r="A271" t="s">
        <v>85</v>
      </c>
      <c r="B271" s="2">
        <v>108629000</v>
      </c>
      <c r="C271" s="2">
        <v>58660000</v>
      </c>
      <c r="E271" s="2">
        <v>1029000</v>
      </c>
      <c r="F271" s="2">
        <v>556000</v>
      </c>
      <c r="H271" s="2">
        <v>109658000</v>
      </c>
      <c r="I271" s="2">
        <v>59216000</v>
      </c>
    </row>
    <row r="272" spans="1:9" ht="12.75">
      <c r="A272" t="s">
        <v>113</v>
      </c>
      <c r="B272" s="2">
        <v>42525000</v>
      </c>
      <c r="C272" s="2">
        <v>27216000</v>
      </c>
      <c r="E272" s="2">
        <v>39623000</v>
      </c>
      <c r="F272" s="2">
        <v>25359000</v>
      </c>
      <c r="H272" s="2">
        <v>82148000</v>
      </c>
      <c r="I272" s="2">
        <v>52575000</v>
      </c>
    </row>
    <row r="273" spans="1:9" ht="12.75">
      <c r="A273" t="s">
        <v>114</v>
      </c>
      <c r="B273" s="2">
        <v>63724000</v>
      </c>
      <c r="C273" s="2">
        <v>34411000</v>
      </c>
      <c r="E273" s="2">
        <v>49922000</v>
      </c>
      <c r="F273" s="2">
        <v>26958000</v>
      </c>
      <c r="H273" s="2">
        <v>113646000</v>
      </c>
      <c r="I273" s="2">
        <v>61369000</v>
      </c>
    </row>
    <row r="274" spans="1:9" ht="12.75">
      <c r="A274" t="s">
        <v>163</v>
      </c>
      <c r="B274" s="2">
        <v>31868000</v>
      </c>
      <c r="C274" s="2">
        <v>17209000</v>
      </c>
      <c r="E274" s="2">
        <v>13299000</v>
      </c>
      <c r="F274" s="2">
        <v>7181000</v>
      </c>
      <c r="H274" s="2">
        <v>45167000</v>
      </c>
      <c r="I274" s="2">
        <v>24390000</v>
      </c>
    </row>
    <row r="275" spans="1:9" ht="12.75">
      <c r="A275" t="s">
        <v>116</v>
      </c>
      <c r="B275" s="2">
        <v>29511000</v>
      </c>
      <c r="C275" s="2">
        <v>12985000</v>
      </c>
      <c r="E275" s="2">
        <v>11154000</v>
      </c>
      <c r="F275" s="2">
        <v>4908000</v>
      </c>
      <c r="H275" s="2">
        <v>40665000</v>
      </c>
      <c r="I275" s="2">
        <v>17893000</v>
      </c>
    </row>
    <row r="276" spans="1:9" ht="12.75">
      <c r="A276" t="s">
        <v>164</v>
      </c>
      <c r="B276" s="2">
        <v>2630000</v>
      </c>
      <c r="C276" s="2">
        <v>1499000</v>
      </c>
      <c r="E276" s="8">
        <v>0</v>
      </c>
      <c r="F276" s="2">
        <v>0</v>
      </c>
      <c r="H276" s="2">
        <v>2630000</v>
      </c>
      <c r="I276" s="2">
        <v>1499000</v>
      </c>
    </row>
    <row r="277" spans="1:9" ht="12.75">
      <c r="A277" t="s">
        <v>165</v>
      </c>
      <c r="B277" s="2">
        <v>126793000</v>
      </c>
      <c r="C277" s="2">
        <v>72272000</v>
      </c>
      <c r="E277" s="2">
        <v>35801000</v>
      </c>
      <c r="F277" s="2">
        <v>20407000</v>
      </c>
      <c r="H277" s="2">
        <v>162594000</v>
      </c>
      <c r="I277" s="2">
        <v>92679000</v>
      </c>
    </row>
    <row r="278" spans="1:10" ht="12.75">
      <c r="A278" t="s">
        <v>56</v>
      </c>
      <c r="B278" s="2">
        <v>405680000</v>
      </c>
      <c r="C278" s="2">
        <v>224252000</v>
      </c>
      <c r="D278" s="6">
        <v>0.55278051666338</v>
      </c>
      <c r="E278" s="2">
        <v>150828000</v>
      </c>
      <c r="F278" s="2">
        <v>85369000</v>
      </c>
      <c r="G278" s="6">
        <v>0.566002333784178</v>
      </c>
      <c r="H278" s="2">
        <v>556508000</v>
      </c>
      <c r="I278" s="2">
        <v>309621000</v>
      </c>
      <c r="J278" s="6">
        <v>0.5563639696104997</v>
      </c>
    </row>
    <row r="280" ht="12.75">
      <c r="A280" t="s">
        <v>166</v>
      </c>
    </row>
    <row r="283" ht="12.75">
      <c r="A283" s="3"/>
    </row>
    <row r="284" ht="12.75">
      <c r="A284" t="s">
        <v>167</v>
      </c>
    </row>
    <row r="286" ht="12.75">
      <c r="A286" t="s">
        <v>168</v>
      </c>
    </row>
    <row r="287" ht="12.75">
      <c r="A287" t="s">
        <v>169</v>
      </c>
    </row>
    <row r="288" ht="12.75">
      <c r="A288" t="s">
        <v>170</v>
      </c>
    </row>
    <row r="289" ht="12.75">
      <c r="A289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57421875" style="0" bestFit="1" customWidth="1"/>
    <col min="2" max="2" width="20.8515625" style="0" customWidth="1"/>
    <col min="3" max="4" width="13.8515625" style="0" bestFit="1" customWidth="1"/>
    <col min="5" max="5" width="12.140625" style="0" bestFit="1" customWidth="1"/>
    <col min="6" max="6" width="15.8515625" style="0" customWidth="1"/>
    <col min="7" max="9" width="13.8515625" style="0" bestFit="1" customWidth="1"/>
  </cols>
  <sheetData>
    <row r="1" ht="12.75">
      <c r="A1" s="3" t="s">
        <v>224</v>
      </c>
    </row>
    <row r="2" ht="12.75">
      <c r="A2" s="5">
        <v>2011</v>
      </c>
    </row>
    <row r="4" ht="12.75">
      <c r="A4" s="3" t="s">
        <v>27</v>
      </c>
    </row>
    <row r="6" spans="1:3" ht="12.75">
      <c r="A6" t="s">
        <v>28</v>
      </c>
      <c r="B6" s="1">
        <v>9129</v>
      </c>
      <c r="C6" t="s">
        <v>29</v>
      </c>
    </row>
    <row r="7" spans="1:3" ht="12.75">
      <c r="A7" t="s">
        <v>30</v>
      </c>
      <c r="B7" s="1">
        <v>3742</v>
      </c>
      <c r="C7" t="s">
        <v>29</v>
      </c>
    </row>
    <row r="8" spans="1:3" ht="12.75">
      <c r="A8" t="s">
        <v>31</v>
      </c>
      <c r="B8" s="1">
        <v>18</v>
      </c>
      <c r="C8" t="s">
        <v>29</v>
      </c>
    </row>
    <row r="9" spans="1:3" ht="12.75">
      <c r="A9" t="s">
        <v>32</v>
      </c>
      <c r="B9" s="1">
        <v>418</v>
      </c>
      <c r="C9" t="s">
        <v>29</v>
      </c>
    </row>
    <row r="10" spans="1:3" ht="12.75">
      <c r="A10" t="s">
        <v>33</v>
      </c>
      <c r="B10" s="1">
        <v>0</v>
      </c>
      <c r="C10" t="s">
        <v>29</v>
      </c>
    </row>
    <row r="11" spans="1:3" ht="12.75">
      <c r="A11" t="s">
        <v>34</v>
      </c>
      <c r="B11" s="1">
        <v>1124</v>
      </c>
      <c r="C11" t="s">
        <v>35</v>
      </c>
    </row>
    <row r="12" spans="1:3" ht="12.75">
      <c r="A12" t="s">
        <v>36</v>
      </c>
      <c r="B12" s="1">
        <v>1160</v>
      </c>
      <c r="C12" t="s">
        <v>37</v>
      </c>
    </row>
    <row r="13" spans="1:3" ht="12.75">
      <c r="A13" t="s">
        <v>38</v>
      </c>
      <c r="B13" s="1">
        <v>398</v>
      </c>
      <c r="C13" t="s">
        <v>37</v>
      </c>
    </row>
    <row r="14" spans="1:3" ht="12.75">
      <c r="A14" t="s">
        <v>39</v>
      </c>
      <c r="B14" s="1">
        <v>1296</v>
      </c>
      <c r="C14" t="s">
        <v>35</v>
      </c>
    </row>
    <row r="15" spans="1:3" ht="12.75">
      <c r="A15" t="s">
        <v>40</v>
      </c>
      <c r="B15" s="1">
        <v>84</v>
      </c>
      <c r="C15" t="s">
        <v>29</v>
      </c>
    </row>
    <row r="16" spans="1:3" ht="12.75">
      <c r="A16" t="s">
        <v>41</v>
      </c>
      <c r="B16" s="1">
        <v>50</v>
      </c>
      <c r="C16" t="s">
        <v>29</v>
      </c>
    </row>
    <row r="17" spans="1:3" ht="12.75">
      <c r="A17" t="s">
        <v>42</v>
      </c>
      <c r="B17" s="1">
        <v>709</v>
      </c>
      <c r="C17" t="s">
        <v>35</v>
      </c>
    </row>
    <row r="18" spans="1:3" ht="12.75">
      <c r="A18" t="s">
        <v>43</v>
      </c>
      <c r="B18" s="1">
        <v>1095</v>
      </c>
      <c r="C18" t="s">
        <v>44</v>
      </c>
    </row>
    <row r="19" ht="12.75">
      <c r="B19" s="1"/>
    </row>
    <row r="20" spans="1:3" ht="12.75">
      <c r="A20" t="s">
        <v>45</v>
      </c>
      <c r="B20" s="1">
        <v>134300</v>
      </c>
      <c r="C20" t="s">
        <v>46</v>
      </c>
    </row>
    <row r="21" ht="12.75">
      <c r="B21" s="1"/>
    </row>
    <row r="22" spans="1:3" ht="12.75">
      <c r="A22" t="s">
        <v>47</v>
      </c>
      <c r="B22" s="1">
        <v>9</v>
      </c>
      <c r="C22" t="s">
        <v>48</v>
      </c>
    </row>
    <row r="24" ht="12.75">
      <c r="A24" t="s">
        <v>49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178</v>
      </c>
    </row>
    <row r="31" ht="12.75">
      <c r="A31" s="3" t="s">
        <v>53</v>
      </c>
    </row>
    <row r="33" ht="12.75">
      <c r="A33" s="3" t="s">
        <v>54</v>
      </c>
    </row>
    <row r="34" spans="2:6" ht="12.75">
      <c r="B34" t="s">
        <v>4</v>
      </c>
      <c r="D34" t="s">
        <v>55</v>
      </c>
      <c r="F34" t="s">
        <v>56</v>
      </c>
    </row>
    <row r="35" spans="1:7" ht="12.75">
      <c r="A35" t="s">
        <v>57</v>
      </c>
      <c r="B35" s="1">
        <v>444000</v>
      </c>
      <c r="C35" s="6">
        <v>0.4475806451612903</v>
      </c>
      <c r="D35" s="1">
        <v>46200</v>
      </c>
      <c r="E35" s="6">
        <v>0.5634146341463414</v>
      </c>
      <c r="F35" s="1">
        <v>490200</v>
      </c>
      <c r="G35" s="6">
        <v>0.4564245810055866</v>
      </c>
    </row>
    <row r="36" spans="1:7" ht="12.75">
      <c r="A36" t="s">
        <v>34</v>
      </c>
      <c r="B36" s="1">
        <v>96000</v>
      </c>
      <c r="C36" s="6">
        <v>0.0967741935483871</v>
      </c>
      <c r="D36" s="1">
        <v>4600</v>
      </c>
      <c r="E36" s="6">
        <v>0.05609756097560976</v>
      </c>
      <c r="F36" s="1">
        <v>100600</v>
      </c>
      <c r="G36" s="6">
        <v>0.09366852886405959</v>
      </c>
    </row>
    <row r="37" spans="1:7" ht="12.75">
      <c r="A37" t="s">
        <v>58</v>
      </c>
      <c r="B37" s="1">
        <v>33000</v>
      </c>
      <c r="C37" s="6">
        <v>0.03326612903225806</v>
      </c>
      <c r="D37" s="1">
        <v>2000</v>
      </c>
      <c r="E37" s="6">
        <v>0.024390243902439025</v>
      </c>
      <c r="F37" s="1">
        <v>35000</v>
      </c>
      <c r="G37" s="6">
        <v>0.032588454376163874</v>
      </c>
    </row>
    <row r="38" spans="1:7" ht="12.75">
      <c r="A38" t="s">
        <v>59</v>
      </c>
      <c r="B38" s="1">
        <v>188000</v>
      </c>
      <c r="C38" s="6">
        <v>0.18951612903225806</v>
      </c>
      <c r="D38" s="1">
        <v>500</v>
      </c>
      <c r="E38" s="6">
        <v>0.006097560975609756</v>
      </c>
      <c r="F38" s="1">
        <v>188500</v>
      </c>
      <c r="G38" s="6">
        <v>0.175512104283054</v>
      </c>
    </row>
    <row r="39" spans="1:7" ht="12.75">
      <c r="A39" t="s">
        <v>60</v>
      </c>
      <c r="B39" s="1">
        <v>2000</v>
      </c>
      <c r="C39" s="6">
        <v>0.0020161290322580645</v>
      </c>
      <c r="D39" s="1">
        <v>400</v>
      </c>
      <c r="E39" s="6">
        <v>0.004878048780487805</v>
      </c>
      <c r="F39" s="1">
        <v>2400</v>
      </c>
      <c r="G39" s="6">
        <v>0.0022346368715083797</v>
      </c>
    </row>
    <row r="40" spans="1:7" ht="12.75">
      <c r="A40" t="s">
        <v>179</v>
      </c>
      <c r="B40" s="1">
        <v>0</v>
      </c>
      <c r="C40" s="6">
        <v>0</v>
      </c>
      <c r="D40" s="1">
        <v>7700</v>
      </c>
      <c r="E40" s="6">
        <v>0.09390243902439024</v>
      </c>
      <c r="F40" s="1">
        <v>7700</v>
      </c>
      <c r="G40" s="6">
        <v>0.007169459962756052</v>
      </c>
    </row>
    <row r="41" spans="1:7" ht="12.75">
      <c r="A41" t="s">
        <v>42</v>
      </c>
      <c r="B41" s="1">
        <v>11000</v>
      </c>
      <c r="C41" s="6">
        <v>0.011088709677419355</v>
      </c>
      <c r="D41" s="1">
        <v>500</v>
      </c>
      <c r="E41" s="6">
        <v>0.006097560975609756</v>
      </c>
      <c r="F41" s="1">
        <v>11500</v>
      </c>
      <c r="G41" s="6">
        <v>0.010707635009310988</v>
      </c>
    </row>
    <row r="42" spans="1:7" ht="12.75">
      <c r="A42" t="s">
        <v>61</v>
      </c>
      <c r="B42" s="1">
        <v>7000</v>
      </c>
      <c r="C42" s="6">
        <v>0.007056451612903226</v>
      </c>
      <c r="D42" s="1">
        <v>0</v>
      </c>
      <c r="E42" s="6">
        <v>0</v>
      </c>
      <c r="F42" s="1">
        <v>7000</v>
      </c>
      <c r="G42" s="6">
        <v>0.006517690875232775</v>
      </c>
    </row>
    <row r="43" spans="1:7" ht="12.75">
      <c r="A43" t="s">
        <v>62</v>
      </c>
      <c r="B43" s="1">
        <v>6000</v>
      </c>
      <c r="C43" s="6">
        <v>0.006048387096774193</v>
      </c>
      <c r="D43" s="1">
        <v>1100</v>
      </c>
      <c r="E43" s="6">
        <v>0.013414634146341463</v>
      </c>
      <c r="F43" s="1">
        <v>7100</v>
      </c>
      <c r="G43" s="6">
        <v>0.006610800744878957</v>
      </c>
    </row>
    <row r="44" spans="1:7" ht="12.75">
      <c r="A44" t="s">
        <v>63</v>
      </c>
      <c r="B44" s="1">
        <v>205000</v>
      </c>
      <c r="C44" s="6">
        <v>0.20665322580645162</v>
      </c>
      <c r="D44" s="1">
        <v>19000</v>
      </c>
      <c r="E44" s="6">
        <v>0.23170731707317074</v>
      </c>
      <c r="F44" s="1">
        <v>224000</v>
      </c>
      <c r="G44" s="6">
        <v>0.2085661080074488</v>
      </c>
    </row>
    <row r="45" spans="1:6" ht="12.75">
      <c r="A45" t="s">
        <v>56</v>
      </c>
      <c r="B45" s="1">
        <v>992000</v>
      </c>
      <c r="D45" s="1">
        <v>82000</v>
      </c>
      <c r="F45" s="1">
        <v>1074000</v>
      </c>
    </row>
    <row r="47" ht="12.75">
      <c r="A47" s="3" t="s">
        <v>64</v>
      </c>
    </row>
    <row r="48" spans="2:6" ht="12.75">
      <c r="B48" t="s">
        <v>4</v>
      </c>
      <c r="D48" t="s">
        <v>55</v>
      </c>
      <c r="F48" t="s">
        <v>56</v>
      </c>
    </row>
    <row r="49" spans="1:7" ht="12.75">
      <c r="A49" t="s">
        <v>57</v>
      </c>
      <c r="B49" s="1">
        <v>1242000</v>
      </c>
      <c r="C49" s="6">
        <v>0.3253012048192771</v>
      </c>
      <c r="D49" s="1">
        <v>176600</v>
      </c>
      <c r="E49" s="6">
        <v>0.289793239251723</v>
      </c>
      <c r="F49" s="1">
        <v>1418600</v>
      </c>
      <c r="G49" s="6">
        <v>0.32041378687265665</v>
      </c>
    </row>
    <row r="50" spans="1:7" ht="12.75">
      <c r="A50" t="s">
        <v>34</v>
      </c>
      <c r="B50" s="1">
        <v>609000</v>
      </c>
      <c r="C50" s="6">
        <v>0.15950759559979047</v>
      </c>
      <c r="D50" s="1">
        <v>53800</v>
      </c>
      <c r="E50" s="6">
        <v>0.08828355759763702</v>
      </c>
      <c r="F50" s="1">
        <v>662800</v>
      </c>
      <c r="G50" s="6">
        <v>0.1497041152821069</v>
      </c>
    </row>
    <row r="51" spans="1:7" ht="12.75">
      <c r="A51" t="s">
        <v>58</v>
      </c>
      <c r="B51" s="1">
        <v>175000</v>
      </c>
      <c r="C51" s="6">
        <v>0.045835515976951284</v>
      </c>
      <c r="D51" s="1">
        <v>12900</v>
      </c>
      <c r="E51" s="6">
        <v>0.021168362323596982</v>
      </c>
      <c r="F51" s="1">
        <v>187900</v>
      </c>
      <c r="G51" s="6">
        <v>0.042440258390929214</v>
      </c>
    </row>
    <row r="52" spans="1:7" ht="12.75">
      <c r="A52" t="s">
        <v>59</v>
      </c>
      <c r="B52" s="1">
        <v>965000</v>
      </c>
      <c r="C52" s="6">
        <v>0.2527501309586171</v>
      </c>
      <c r="D52" s="1">
        <v>3200</v>
      </c>
      <c r="E52" s="6">
        <v>0.005251066622907778</v>
      </c>
      <c r="F52" s="1">
        <v>968200</v>
      </c>
      <c r="G52" s="6">
        <v>0.21868365180467092</v>
      </c>
    </row>
    <row r="53" spans="1:7" ht="12.75">
      <c r="A53" t="s">
        <v>60</v>
      </c>
      <c r="B53" s="1">
        <v>5000</v>
      </c>
      <c r="C53" s="6">
        <v>0.0013095861707700367</v>
      </c>
      <c r="D53" s="1">
        <v>6100</v>
      </c>
      <c r="E53" s="6">
        <v>0.010009845749917952</v>
      </c>
      <c r="F53" s="1">
        <v>11100</v>
      </c>
      <c r="G53" s="6">
        <v>0.002507114785201247</v>
      </c>
    </row>
    <row r="54" spans="1:7" ht="12.75">
      <c r="A54" t="s">
        <v>179</v>
      </c>
      <c r="B54" s="1">
        <v>0</v>
      </c>
      <c r="C54" s="6">
        <v>0</v>
      </c>
      <c r="D54" s="1">
        <v>124700</v>
      </c>
      <c r="E54" s="6">
        <v>0.2046275024614375</v>
      </c>
      <c r="F54" s="1">
        <v>124700</v>
      </c>
      <c r="G54" s="6">
        <v>0.028165514749062655</v>
      </c>
    </row>
    <row r="55" spans="1:7" ht="12.75">
      <c r="A55" t="s">
        <v>42</v>
      </c>
      <c r="B55" s="1">
        <v>60000</v>
      </c>
      <c r="C55" s="6">
        <v>0.01571503404924044</v>
      </c>
      <c r="D55" s="1">
        <v>10200</v>
      </c>
      <c r="E55" s="6">
        <v>0.016737774860518542</v>
      </c>
      <c r="F55" s="1">
        <v>70200</v>
      </c>
      <c r="G55" s="6">
        <v>0.015855807019921397</v>
      </c>
    </row>
    <row r="56" spans="1:7" ht="12.75">
      <c r="A56" t="s">
        <v>61</v>
      </c>
      <c r="B56" s="1">
        <v>17000</v>
      </c>
      <c r="C56" s="6">
        <v>0.004452592980618125</v>
      </c>
      <c r="D56" s="1">
        <v>0</v>
      </c>
      <c r="E56" s="6">
        <v>0</v>
      </c>
      <c r="F56" s="1">
        <v>17000</v>
      </c>
      <c r="G56" s="6">
        <v>0.003839725346704612</v>
      </c>
    </row>
    <row r="57" spans="1:7" ht="12.75">
      <c r="A57" t="s">
        <v>62</v>
      </c>
      <c r="B57" s="1">
        <v>24000</v>
      </c>
      <c r="C57" s="6">
        <v>0.006286013619696176</v>
      </c>
      <c r="D57" s="1">
        <v>18100</v>
      </c>
      <c r="E57" s="6">
        <v>0.02970134558582212</v>
      </c>
      <c r="F57" s="1">
        <v>42100</v>
      </c>
      <c r="G57" s="6">
        <v>0.00950896688801554</v>
      </c>
    </row>
    <row r="58" spans="1:7" ht="12.75">
      <c r="A58" t="s">
        <v>63</v>
      </c>
      <c r="B58" s="1">
        <v>721000</v>
      </c>
      <c r="C58" s="6">
        <v>0.1888423258250393</v>
      </c>
      <c r="D58" s="1">
        <v>203700</v>
      </c>
      <c r="E58" s="6">
        <v>0.33426320971447326</v>
      </c>
      <c r="F58" s="1">
        <v>924700</v>
      </c>
      <c r="G58" s="6">
        <v>0.2088584722410444</v>
      </c>
    </row>
    <row r="59" spans="1:6" ht="12.75">
      <c r="A59" t="s">
        <v>56</v>
      </c>
      <c r="B59" s="1">
        <v>3818000</v>
      </c>
      <c r="D59" s="1">
        <v>609400</v>
      </c>
      <c r="F59" s="1">
        <v>4427400</v>
      </c>
    </row>
    <row r="61" ht="12.75">
      <c r="A61" s="3" t="s">
        <v>65</v>
      </c>
    </row>
    <row r="62" spans="2:6" ht="12.75">
      <c r="B62" t="s">
        <v>4</v>
      </c>
      <c r="D62" t="s">
        <v>55</v>
      </c>
      <c r="F62" t="s">
        <v>56</v>
      </c>
    </row>
    <row r="63" spans="1:7" ht="12.75">
      <c r="A63" t="s">
        <v>57</v>
      </c>
      <c r="B63" s="2">
        <v>112891000</v>
      </c>
      <c r="C63" s="6">
        <v>0.5164816060244216</v>
      </c>
      <c r="D63" s="2">
        <v>14763000</v>
      </c>
      <c r="E63" s="6">
        <v>0.41637522563176893</v>
      </c>
      <c r="F63" s="2">
        <v>127654000</v>
      </c>
      <c r="G63" s="6">
        <v>0.5025095164801423</v>
      </c>
    </row>
    <row r="64" spans="1:7" ht="12.75">
      <c r="A64" t="s">
        <v>34</v>
      </c>
      <c r="B64" s="2">
        <v>36149000</v>
      </c>
      <c r="C64" s="6">
        <v>0.1653833660449178</v>
      </c>
      <c r="D64" s="2">
        <v>2670000</v>
      </c>
      <c r="E64" s="6">
        <v>0.07530460288808664</v>
      </c>
      <c r="F64" s="2">
        <v>38819000</v>
      </c>
      <c r="G64" s="6">
        <v>0.1528108552825814</v>
      </c>
    </row>
    <row r="65" spans="1:7" ht="12.75">
      <c r="A65" t="s">
        <v>58</v>
      </c>
      <c r="B65" s="2">
        <v>5250000</v>
      </c>
      <c r="C65" s="6">
        <v>0.02401899559422995</v>
      </c>
      <c r="D65" s="2">
        <v>415000</v>
      </c>
      <c r="E65" s="6">
        <v>0.011704648014440433</v>
      </c>
      <c r="F65" s="2">
        <v>5665000</v>
      </c>
      <c r="G65" s="6">
        <v>0.022300252329421767</v>
      </c>
    </row>
    <row r="66" spans="1:7" ht="12.75">
      <c r="A66" t="s">
        <v>59</v>
      </c>
      <c r="B66" s="2">
        <v>39618000</v>
      </c>
      <c r="C66" s="6">
        <v>0.18125420332422898</v>
      </c>
      <c r="D66" s="2">
        <v>195000</v>
      </c>
      <c r="E66" s="6">
        <v>0.005499774368231047</v>
      </c>
      <c r="F66" s="2">
        <v>39813000</v>
      </c>
      <c r="G66" s="6">
        <v>0.15672373274338372</v>
      </c>
    </row>
    <row r="67" spans="1:7" ht="12.75">
      <c r="A67" t="s">
        <v>60</v>
      </c>
      <c r="B67" s="2">
        <v>345000</v>
      </c>
      <c r="C67" s="6">
        <v>0.0015783911390493967</v>
      </c>
      <c r="D67" s="2">
        <v>392000</v>
      </c>
      <c r="E67" s="6">
        <v>0.01105595667870036</v>
      </c>
      <c r="F67" s="2">
        <v>737000</v>
      </c>
      <c r="G67" s="6">
        <v>0.002901197875866521</v>
      </c>
    </row>
    <row r="68" spans="1:7" ht="12.75">
      <c r="A68" t="s">
        <v>179</v>
      </c>
      <c r="B68" s="1">
        <v>0</v>
      </c>
      <c r="C68" s="6">
        <v>0</v>
      </c>
      <c r="D68" s="2">
        <v>8968000</v>
      </c>
      <c r="E68" s="6">
        <v>0.2529332129963899</v>
      </c>
      <c r="F68" s="2">
        <v>8968000</v>
      </c>
      <c r="G68" s="6">
        <v>0.03530250006888869</v>
      </c>
    </row>
    <row r="69" spans="1:7" ht="12.75">
      <c r="A69" t="s">
        <v>42</v>
      </c>
      <c r="B69" s="2">
        <v>2011000</v>
      </c>
      <c r="C69" s="6">
        <v>0.009200419074285034</v>
      </c>
      <c r="D69" s="2">
        <v>672000</v>
      </c>
      <c r="E69" s="6">
        <v>0.01895306859205776</v>
      </c>
      <c r="F69" s="2">
        <v>2683000</v>
      </c>
      <c r="G69" s="6">
        <v>0.010561619947014758</v>
      </c>
    </row>
    <row r="70" spans="1:7" ht="12.75">
      <c r="A70" t="s">
        <v>61</v>
      </c>
      <c r="B70" s="2">
        <v>1410000</v>
      </c>
      <c r="C70" s="6">
        <v>0.0064508159595931865</v>
      </c>
      <c r="D70" s="2">
        <v>0</v>
      </c>
      <c r="E70" s="6">
        <v>0</v>
      </c>
      <c r="F70" s="2">
        <v>1410000</v>
      </c>
      <c r="G70" s="6">
        <v>0.005550459979608948</v>
      </c>
    </row>
    <row r="71" spans="1:7" ht="12.75">
      <c r="A71" t="s">
        <v>62</v>
      </c>
      <c r="B71" s="2">
        <v>463000</v>
      </c>
      <c r="C71" s="6">
        <v>0.002118246659072089</v>
      </c>
      <c r="D71" s="2">
        <v>846000</v>
      </c>
      <c r="E71" s="6">
        <v>0.023860559566787003</v>
      </c>
      <c r="F71" s="2">
        <v>1309000</v>
      </c>
      <c r="G71" s="6">
        <v>0.005152873839225612</v>
      </c>
    </row>
    <row r="72" spans="1:7" ht="12.75">
      <c r="A72" t="s">
        <v>63</v>
      </c>
      <c r="B72" s="2">
        <v>20440000</v>
      </c>
      <c r="C72" s="6">
        <v>0.09351395618020195</v>
      </c>
      <c r="D72" s="2">
        <v>6536000</v>
      </c>
      <c r="E72" s="6">
        <v>0.18434115523465705</v>
      </c>
      <c r="F72" s="2">
        <v>26976000</v>
      </c>
      <c r="G72" s="6">
        <v>0.10619092795030567</v>
      </c>
    </row>
    <row r="73" spans="1:6" ht="12.75">
      <c r="A73" t="s">
        <v>56</v>
      </c>
      <c r="B73" s="2">
        <v>218577000</v>
      </c>
      <c r="D73" s="2">
        <v>35456000</v>
      </c>
      <c r="F73" s="2">
        <v>254033000</v>
      </c>
    </row>
    <row r="75" ht="12.75">
      <c r="A75" s="7" t="s">
        <v>184</v>
      </c>
    </row>
    <row r="76" ht="12.75">
      <c r="A76" t="s">
        <v>66</v>
      </c>
    </row>
    <row r="77" ht="12.75">
      <c r="A77" t="s">
        <v>180</v>
      </c>
    </row>
    <row r="78" ht="12.75">
      <c r="A78" t="s">
        <v>67</v>
      </c>
    </row>
    <row r="79" ht="12.75">
      <c r="A79" t="s">
        <v>68</v>
      </c>
    </row>
    <row r="81" ht="12.75">
      <c r="A81" s="3" t="s">
        <v>69</v>
      </c>
    </row>
    <row r="82" spans="2:6" ht="12.75">
      <c r="B82" t="s">
        <v>4</v>
      </c>
      <c r="D82" t="s">
        <v>55</v>
      </c>
      <c r="F82" t="s">
        <v>56</v>
      </c>
    </row>
    <row r="83" spans="1:7" ht="12.75">
      <c r="A83" t="s">
        <v>70</v>
      </c>
      <c r="B83" s="1">
        <v>753000</v>
      </c>
      <c r="C83" s="6">
        <v>0.7590725806451613</v>
      </c>
      <c r="D83" s="1">
        <v>15700</v>
      </c>
      <c r="E83" s="6">
        <v>0.19146341463414634</v>
      </c>
      <c r="F83" s="1">
        <v>768700</v>
      </c>
      <c r="G83" s="6">
        <v>0.7157355679702049</v>
      </c>
    </row>
    <row r="84" spans="1:7" ht="12.75">
      <c r="A84" t="s">
        <v>71</v>
      </c>
      <c r="B84" s="1">
        <v>141000</v>
      </c>
      <c r="C84" s="6">
        <v>0.14213709677419356</v>
      </c>
      <c r="D84" s="1">
        <v>54300</v>
      </c>
      <c r="E84" s="6">
        <v>0.6621951219512195</v>
      </c>
      <c r="F84" s="1">
        <v>195300</v>
      </c>
      <c r="G84" s="6">
        <v>0.1818435754189944</v>
      </c>
    </row>
    <row r="85" spans="1:7" ht="12.75">
      <c r="A85" t="s">
        <v>72</v>
      </c>
      <c r="B85" s="1">
        <v>84000</v>
      </c>
      <c r="C85" s="6">
        <v>0.0846774193548387</v>
      </c>
      <c r="D85" s="1">
        <v>5700</v>
      </c>
      <c r="E85" s="6">
        <v>0.06951219512195123</v>
      </c>
      <c r="F85" s="1">
        <v>89700</v>
      </c>
      <c r="G85" s="6">
        <v>0.0835195530726257</v>
      </c>
    </row>
    <row r="86" spans="1:7" ht="12.75">
      <c r="A86" t="s">
        <v>62</v>
      </c>
      <c r="B86" s="1">
        <v>13000</v>
      </c>
      <c r="C86" s="6">
        <v>0.01310483870967742</v>
      </c>
      <c r="D86" s="1">
        <v>1800</v>
      </c>
      <c r="E86" s="6">
        <v>0.02195121951219512</v>
      </c>
      <c r="F86" s="1">
        <v>14800</v>
      </c>
      <c r="G86" s="6">
        <v>0.013780260707635009</v>
      </c>
    </row>
    <row r="87" spans="1:7" ht="12.75">
      <c r="A87" t="s">
        <v>73</v>
      </c>
      <c r="B87" s="1">
        <v>0</v>
      </c>
      <c r="C87" s="6">
        <v>0</v>
      </c>
      <c r="D87" s="1">
        <v>4400</v>
      </c>
      <c r="E87" s="6">
        <v>0.05365853658536585</v>
      </c>
      <c r="F87" s="1">
        <v>4400</v>
      </c>
      <c r="G87" s="6">
        <v>0.00409683426443203</v>
      </c>
    </row>
    <row r="88" spans="1:6" ht="12.75">
      <c r="A88" t="s">
        <v>56</v>
      </c>
      <c r="B88" s="1">
        <v>992000</v>
      </c>
      <c r="D88" s="1">
        <v>82000</v>
      </c>
      <c r="F88" s="1">
        <v>1074000</v>
      </c>
    </row>
    <row r="90" ht="12.75">
      <c r="A90" s="3" t="s">
        <v>74</v>
      </c>
    </row>
    <row r="91" spans="2:6" ht="12.75">
      <c r="B91" t="s">
        <v>4</v>
      </c>
      <c r="D91" t="s">
        <v>55</v>
      </c>
      <c r="F91" t="s">
        <v>56</v>
      </c>
    </row>
    <row r="92" spans="1:7" ht="12.75">
      <c r="A92" t="s">
        <v>70</v>
      </c>
      <c r="B92" s="1">
        <v>3231000</v>
      </c>
      <c r="C92" s="6">
        <v>0.8462545835515977</v>
      </c>
      <c r="D92" s="1">
        <v>76700</v>
      </c>
      <c r="E92" s="6">
        <v>0.1258615031178208</v>
      </c>
      <c r="F92" s="1">
        <v>3307700</v>
      </c>
      <c r="G92" s="6">
        <v>0.7470976193702851</v>
      </c>
    </row>
    <row r="93" spans="1:7" ht="12.75">
      <c r="A93" t="s">
        <v>71</v>
      </c>
      <c r="B93" s="1">
        <v>332000</v>
      </c>
      <c r="C93" s="6">
        <v>0.08695652173913043</v>
      </c>
      <c r="D93" s="1">
        <v>387900</v>
      </c>
      <c r="E93" s="6">
        <v>0.6365277321956022</v>
      </c>
      <c r="F93" s="1">
        <v>719900</v>
      </c>
      <c r="G93" s="6">
        <v>0.16260107512309707</v>
      </c>
    </row>
    <row r="94" spans="1:7" ht="12.75">
      <c r="A94" t="s">
        <v>72</v>
      </c>
      <c r="B94" s="1">
        <v>220000</v>
      </c>
      <c r="C94" s="6">
        <v>0.057621791513881616</v>
      </c>
      <c r="D94" s="1">
        <v>21500</v>
      </c>
      <c r="E94" s="6">
        <v>0.03528060387266163</v>
      </c>
      <c r="F94" s="1">
        <v>241500</v>
      </c>
      <c r="G94" s="6">
        <v>0.05454668654289199</v>
      </c>
    </row>
    <row r="95" spans="1:7" ht="12.75">
      <c r="A95" t="s">
        <v>62</v>
      </c>
      <c r="B95" s="1">
        <v>34000</v>
      </c>
      <c r="C95" s="6">
        <v>0.00890518596123625</v>
      </c>
      <c r="D95" s="1">
        <v>36500</v>
      </c>
      <c r="E95" s="6">
        <v>0.05989497866754184</v>
      </c>
      <c r="F95" s="1">
        <v>70500</v>
      </c>
      <c r="G95" s="6">
        <v>0.01592356687898089</v>
      </c>
    </row>
    <row r="96" spans="1:7" ht="12.75">
      <c r="A96" t="s">
        <v>73</v>
      </c>
      <c r="B96" s="1">
        <v>0</v>
      </c>
      <c r="C96" s="6">
        <v>0</v>
      </c>
      <c r="D96" s="1">
        <v>86900</v>
      </c>
      <c r="E96" s="6">
        <v>0.14259927797833935</v>
      </c>
      <c r="F96" s="1">
        <v>86900</v>
      </c>
      <c r="G96" s="6">
        <v>0.019627772507566518</v>
      </c>
    </row>
    <row r="97" spans="1:6" ht="12.75">
      <c r="A97" t="s">
        <v>56</v>
      </c>
      <c r="B97" s="1">
        <v>3818000</v>
      </c>
      <c r="D97" s="1">
        <v>609400</v>
      </c>
      <c r="F97" s="1">
        <v>4427400</v>
      </c>
    </row>
    <row r="99" ht="12.75">
      <c r="A99" s="3" t="s">
        <v>75</v>
      </c>
    </row>
    <row r="100" spans="2:6" ht="12.75">
      <c r="B100" t="s">
        <v>4</v>
      </c>
      <c r="D100" t="s">
        <v>55</v>
      </c>
      <c r="F100" t="s">
        <v>56</v>
      </c>
    </row>
    <row r="101" spans="1:7" ht="12.75">
      <c r="A101" t="s">
        <v>70</v>
      </c>
      <c r="B101" s="2">
        <v>181778000</v>
      </c>
      <c r="C101" s="6">
        <v>0.8316428535481776</v>
      </c>
      <c r="D101" s="2">
        <v>5862000</v>
      </c>
      <c r="E101" s="6">
        <v>0.165331678700361</v>
      </c>
      <c r="F101" s="2">
        <v>187640000</v>
      </c>
      <c r="G101" s="6">
        <v>0.7386441918963285</v>
      </c>
    </row>
    <row r="102" spans="1:7" ht="12.75">
      <c r="A102" t="s">
        <v>71</v>
      </c>
      <c r="B102" s="2">
        <v>14528000</v>
      </c>
      <c r="C102" s="6">
        <v>0.0664662796177091</v>
      </c>
      <c r="D102" s="2">
        <v>16292000</v>
      </c>
      <c r="E102" s="6">
        <v>0.45949909747292417</v>
      </c>
      <c r="F102" s="2">
        <v>30820000</v>
      </c>
      <c r="G102" s="6">
        <v>0.12132282026350907</v>
      </c>
    </row>
    <row r="103" spans="1:7" ht="12.75">
      <c r="A103" t="s">
        <v>72</v>
      </c>
      <c r="B103" s="2">
        <v>18723000</v>
      </c>
      <c r="C103" s="6">
        <v>0.08565860085919379</v>
      </c>
      <c r="D103" s="2">
        <v>2322000</v>
      </c>
      <c r="E103" s="6">
        <v>0.06548962093862816</v>
      </c>
      <c r="F103" s="2">
        <v>21045000</v>
      </c>
      <c r="G103" s="6">
        <v>0.08284356756799313</v>
      </c>
    </row>
    <row r="104" spans="1:7" ht="12.75">
      <c r="A104" t="s">
        <v>62</v>
      </c>
      <c r="B104" s="2">
        <v>3548000</v>
      </c>
      <c r="C104" s="6">
        <v>0.016232265974919592</v>
      </c>
      <c r="D104" s="2">
        <v>1821000</v>
      </c>
      <c r="E104" s="6">
        <v>0.05135943140794224</v>
      </c>
      <c r="F104" s="2">
        <v>5369000</v>
      </c>
      <c r="G104" s="6">
        <v>0.021135049383347832</v>
      </c>
    </row>
    <row r="105" spans="1:7" ht="12.75">
      <c r="A105" t="s">
        <v>73</v>
      </c>
      <c r="B105" s="2">
        <v>0</v>
      </c>
      <c r="C105" s="6">
        <v>0</v>
      </c>
      <c r="D105" s="2">
        <v>9158000</v>
      </c>
      <c r="E105" s="6">
        <v>0.2582919675090253</v>
      </c>
      <c r="F105" s="2">
        <v>9158000</v>
      </c>
      <c r="G105" s="6">
        <v>0.03605043439238209</v>
      </c>
    </row>
    <row r="106" spans="1:6" ht="12.75">
      <c r="A106" t="s">
        <v>56</v>
      </c>
      <c r="B106" s="2">
        <v>218577000</v>
      </c>
      <c r="D106" s="2">
        <v>35456000</v>
      </c>
      <c r="F106" s="2">
        <v>254033000</v>
      </c>
    </row>
    <row r="108" ht="12.75">
      <c r="A108" s="7" t="s">
        <v>185</v>
      </c>
    </row>
    <row r="109" ht="12.75">
      <c r="A109" t="s">
        <v>76</v>
      </c>
    </row>
    <row r="110" ht="12.75">
      <c r="A110" t="s">
        <v>77</v>
      </c>
    </row>
    <row r="111" ht="12.75">
      <c r="A111" t="s">
        <v>78</v>
      </c>
    </row>
    <row r="114" ht="12.75">
      <c r="A114" s="3" t="s">
        <v>79</v>
      </c>
    </row>
    <row r="115" spans="2:4" ht="12.75">
      <c r="B115" t="s">
        <v>1</v>
      </c>
      <c r="C115" t="s">
        <v>3</v>
      </c>
      <c r="D115" t="s">
        <v>222</v>
      </c>
    </row>
    <row r="116" spans="1:4" ht="12.75">
      <c r="A116" t="s">
        <v>80</v>
      </c>
      <c r="B116" s="1">
        <v>2054000</v>
      </c>
      <c r="C116" s="2">
        <v>75896000</v>
      </c>
      <c r="D116">
        <v>0.6085925925925926</v>
      </c>
    </row>
    <row r="117" spans="1:4" ht="12.75">
      <c r="A117" t="s">
        <v>81</v>
      </c>
      <c r="B117" s="1">
        <v>25000</v>
      </c>
      <c r="C117" s="2">
        <v>842000</v>
      </c>
      <c r="D117">
        <v>0.007407407407407408</v>
      </c>
    </row>
    <row r="118" spans="1:4" ht="12.75">
      <c r="A118" t="s">
        <v>82</v>
      </c>
      <c r="B118" s="1">
        <v>1296000</v>
      </c>
      <c r="C118" s="2">
        <v>33942000</v>
      </c>
      <c r="D118">
        <v>0.384</v>
      </c>
    </row>
    <row r="119" spans="1:3" ht="12.75">
      <c r="A119" t="s">
        <v>56</v>
      </c>
      <c r="B119" s="1">
        <v>3375000</v>
      </c>
      <c r="C119" s="2">
        <v>110680000</v>
      </c>
    </row>
    <row r="121" ht="12.75">
      <c r="A121" t="s">
        <v>186</v>
      </c>
    </row>
    <row r="122" ht="12.75">
      <c r="A122" t="s">
        <v>83</v>
      </c>
    </row>
    <row r="125" ht="12.75">
      <c r="A125" s="3" t="s">
        <v>84</v>
      </c>
    </row>
    <row r="127" spans="2:8" ht="12.75">
      <c r="B127" t="s">
        <v>85</v>
      </c>
      <c r="C127" t="s">
        <v>86</v>
      </c>
      <c r="D127" t="s">
        <v>87</v>
      </c>
      <c r="E127" t="s">
        <v>88</v>
      </c>
      <c r="F127" t="s">
        <v>89</v>
      </c>
      <c r="G127" t="s">
        <v>56</v>
      </c>
      <c r="H127" t="s">
        <v>90</v>
      </c>
    </row>
    <row r="128" spans="1:8" ht="12.75">
      <c r="A128" t="s">
        <v>91</v>
      </c>
      <c r="B128" s="2">
        <v>79854000</v>
      </c>
      <c r="C128" s="2">
        <v>27944000</v>
      </c>
      <c r="D128" s="2">
        <v>49195000</v>
      </c>
      <c r="E128" s="2">
        <v>23930000</v>
      </c>
      <c r="F128" s="2">
        <v>37655000</v>
      </c>
      <c r="G128" s="2">
        <v>218578000</v>
      </c>
      <c r="H128" s="6">
        <v>0.5993150778831574</v>
      </c>
    </row>
    <row r="129" spans="1:8" ht="12.75">
      <c r="A129" t="s">
        <v>92</v>
      </c>
      <c r="B129" s="2">
        <v>12778000</v>
      </c>
      <c r="C129" s="2">
        <v>8540000</v>
      </c>
      <c r="D129" s="2">
        <v>6656000</v>
      </c>
      <c r="E129" s="2">
        <v>4421000</v>
      </c>
      <c r="F129" s="2">
        <v>3060000</v>
      </c>
      <c r="G129" s="2">
        <v>35455000</v>
      </c>
      <c r="H129" s="6">
        <v>0.09721342535089235</v>
      </c>
    </row>
    <row r="130" spans="1:8" ht="12.75">
      <c r="A130" t="s">
        <v>56</v>
      </c>
      <c r="B130" s="2">
        <v>92632000</v>
      </c>
      <c r="C130" s="2">
        <v>36484000</v>
      </c>
      <c r="D130" s="2">
        <v>55851000</v>
      </c>
      <c r="E130" s="2">
        <v>28351000</v>
      </c>
      <c r="F130" s="2">
        <v>40715000</v>
      </c>
      <c r="G130" s="2">
        <v>254033000</v>
      </c>
      <c r="H130" s="6"/>
    </row>
    <row r="131" spans="1:8" ht="12.75">
      <c r="A131" t="s">
        <v>90</v>
      </c>
      <c r="B131" s="6">
        <v>0.36464553817811074</v>
      </c>
      <c r="C131" s="6">
        <v>0.1436191360964914</v>
      </c>
      <c r="D131" s="6">
        <v>0.21985726263910593</v>
      </c>
      <c r="E131" s="6">
        <v>0.11160361055453426</v>
      </c>
      <c r="F131" s="6">
        <v>0.16027445253175768</v>
      </c>
      <c r="G131" s="2"/>
      <c r="H131" s="6"/>
    </row>
    <row r="132" spans="2:8" ht="12.75">
      <c r="B132" s="2"/>
      <c r="C132" s="2"/>
      <c r="D132" s="2"/>
      <c r="E132" s="2"/>
      <c r="F132" s="2"/>
      <c r="G132" s="2"/>
      <c r="H132" s="6"/>
    </row>
    <row r="133" spans="1:8" ht="12.75">
      <c r="A133" t="s">
        <v>93</v>
      </c>
      <c r="B133" s="2">
        <v>0</v>
      </c>
      <c r="C133" s="2">
        <v>36957000</v>
      </c>
      <c r="D133" s="2">
        <v>46194000</v>
      </c>
      <c r="E133" s="2">
        <v>11057000</v>
      </c>
      <c r="F133" s="2">
        <v>16472000</v>
      </c>
      <c r="G133" s="2">
        <v>110680000</v>
      </c>
      <c r="H133" s="6">
        <v>0.3034714967659502</v>
      </c>
    </row>
    <row r="134" spans="1:8" ht="12.75">
      <c r="A134" t="s">
        <v>90</v>
      </c>
      <c r="B134" s="6">
        <v>0</v>
      </c>
      <c r="C134" s="6">
        <v>0.33390856523310447</v>
      </c>
      <c r="D134" s="6">
        <v>0.41736537766534154</v>
      </c>
      <c r="E134" s="6">
        <v>0.09990061438380918</v>
      </c>
      <c r="F134" s="6">
        <v>0.14882544271774484</v>
      </c>
      <c r="G134" s="2"/>
      <c r="H134" s="6"/>
    </row>
    <row r="135" spans="2:8" ht="12.75">
      <c r="B135" s="2"/>
      <c r="C135" s="2"/>
      <c r="D135" s="2"/>
      <c r="E135" s="2"/>
      <c r="F135" s="2"/>
      <c r="G135" s="2"/>
      <c r="H135" s="6"/>
    </row>
    <row r="136" spans="1:7" ht="12.75">
      <c r="A136" t="s">
        <v>56</v>
      </c>
      <c r="B136" s="2">
        <v>92632000</v>
      </c>
      <c r="C136" s="2">
        <v>73441000</v>
      </c>
      <c r="D136" s="2">
        <v>102045000</v>
      </c>
      <c r="E136" s="2">
        <v>39408000</v>
      </c>
      <c r="F136" s="2">
        <v>57187000</v>
      </c>
      <c r="G136" s="2">
        <v>364713000</v>
      </c>
    </row>
    <row r="137" spans="1:6" ht="12.75">
      <c r="A137" t="s">
        <v>90</v>
      </c>
      <c r="B137" s="6">
        <v>0.253986010918174</v>
      </c>
      <c r="C137" s="6">
        <v>0.20136655397531758</v>
      </c>
      <c r="D137" s="6">
        <v>0.27979534592953914</v>
      </c>
      <c r="E137" s="6">
        <v>0.10805208478995813</v>
      </c>
      <c r="F137" s="6">
        <v>0.15680000438701117</v>
      </c>
    </row>
    <row r="139" ht="12.75">
      <c r="A139" t="s">
        <v>94</v>
      </c>
    </row>
    <row r="140" ht="12.75">
      <c r="A140" t="s">
        <v>95</v>
      </c>
    </row>
    <row r="142" ht="12.75">
      <c r="A142" s="3" t="s">
        <v>96</v>
      </c>
    </row>
    <row r="144" ht="12.75">
      <c r="A144" t="s">
        <v>97</v>
      </c>
    </row>
    <row r="145" ht="12.75">
      <c r="A145" t="s">
        <v>98</v>
      </c>
    </row>
    <row r="147" spans="2:6" ht="12.75">
      <c r="B147" t="s">
        <v>42</v>
      </c>
      <c r="C147" t="s">
        <v>99</v>
      </c>
      <c r="D147" t="s">
        <v>38</v>
      </c>
      <c r="E147" t="s">
        <v>100</v>
      </c>
      <c r="F147" t="s">
        <v>56</v>
      </c>
    </row>
    <row r="148" spans="1:6" ht="12.75">
      <c r="A148" t="s">
        <v>101</v>
      </c>
      <c r="B148" s="2">
        <v>532000</v>
      </c>
      <c r="C148" s="2">
        <v>2190000</v>
      </c>
      <c r="D148" s="2">
        <v>0</v>
      </c>
      <c r="E148" s="2">
        <v>8928000</v>
      </c>
      <c r="F148" s="2">
        <v>11650000</v>
      </c>
    </row>
    <row r="150" ht="12.75">
      <c r="A150" t="s">
        <v>102</v>
      </c>
    </row>
    <row r="151" ht="12.75">
      <c r="A151" t="s">
        <v>103</v>
      </c>
    </row>
    <row r="152" ht="12.75">
      <c r="A152" t="s">
        <v>104</v>
      </c>
    </row>
    <row r="153" ht="12.75">
      <c r="A153" t="s">
        <v>105</v>
      </c>
    </row>
    <row r="154" ht="12.75">
      <c r="A154" t="s">
        <v>106</v>
      </c>
    </row>
    <row r="155" ht="12.75">
      <c r="A155" t="s">
        <v>107</v>
      </c>
    </row>
    <row r="158" ht="12.75">
      <c r="A158" s="3" t="s">
        <v>108</v>
      </c>
    </row>
    <row r="160" ht="12.75">
      <c r="A160" t="s">
        <v>6</v>
      </c>
    </row>
    <row r="161" ht="12.75">
      <c r="A161" t="s">
        <v>7</v>
      </c>
    </row>
    <row r="163" ht="12.75">
      <c r="A163" s="3" t="s">
        <v>109</v>
      </c>
    </row>
    <row r="165" ht="12.75">
      <c r="A165" t="s">
        <v>110</v>
      </c>
    </row>
    <row r="166" spans="2:6" ht="12.75">
      <c r="B166" t="s">
        <v>53</v>
      </c>
      <c r="D166" t="s">
        <v>111</v>
      </c>
      <c r="F166" t="s">
        <v>112</v>
      </c>
    </row>
    <row r="167" spans="1:6" ht="12.75">
      <c r="A167" t="s">
        <v>85</v>
      </c>
      <c r="B167" s="2">
        <v>93750000</v>
      </c>
      <c r="D167" s="2">
        <v>924000</v>
      </c>
      <c r="F167" s="2">
        <v>94674000</v>
      </c>
    </row>
    <row r="168" spans="1:6" ht="12.75">
      <c r="A168" t="s">
        <v>113</v>
      </c>
      <c r="B168" s="2">
        <v>36119000</v>
      </c>
      <c r="D168" s="2">
        <v>36588000</v>
      </c>
      <c r="F168" s="2">
        <v>72707000</v>
      </c>
    </row>
    <row r="169" spans="1:6" ht="12.75">
      <c r="A169" t="s">
        <v>114</v>
      </c>
      <c r="B169" s="2">
        <v>54175000</v>
      </c>
      <c r="D169" s="2">
        <v>44808000</v>
      </c>
      <c r="F169" s="2">
        <v>98983000</v>
      </c>
    </row>
    <row r="170" spans="1:6" ht="12.75">
      <c r="A170" t="s">
        <v>115</v>
      </c>
      <c r="B170" s="2">
        <v>29274000</v>
      </c>
      <c r="D170" s="2">
        <v>11889000</v>
      </c>
      <c r="F170" s="2">
        <v>41163000</v>
      </c>
    </row>
    <row r="171" spans="1:6" ht="12.75">
      <c r="A171" t="s">
        <v>116</v>
      </c>
      <c r="B171" s="2">
        <v>24429000</v>
      </c>
      <c r="D171" s="2">
        <v>9883000</v>
      </c>
      <c r="F171" s="2">
        <v>34312000</v>
      </c>
    </row>
    <row r="172" ht="12.75">
      <c r="F172" s="2"/>
    </row>
    <row r="173" spans="1:6" ht="12.75">
      <c r="A173" t="s">
        <v>117</v>
      </c>
      <c r="B173" s="2">
        <v>11650000</v>
      </c>
      <c r="D173" s="8">
        <v>0</v>
      </c>
      <c r="F173" s="2">
        <v>11650000</v>
      </c>
    </row>
    <row r="174" ht="12.75">
      <c r="F174" s="2"/>
    </row>
    <row r="175" spans="1:6" ht="12.75">
      <c r="A175" t="s">
        <v>118</v>
      </c>
      <c r="B175" s="2">
        <v>249397000</v>
      </c>
      <c r="D175" s="2">
        <v>104092000</v>
      </c>
      <c r="F175" s="2">
        <v>353489000</v>
      </c>
    </row>
    <row r="177" ht="12.75">
      <c r="A177" t="s">
        <v>119</v>
      </c>
    </row>
    <row r="178" ht="12.75">
      <c r="A178" t="s">
        <v>120</v>
      </c>
    </row>
    <row r="180" ht="12.75">
      <c r="A180" s="3" t="s">
        <v>121</v>
      </c>
    </row>
    <row r="181" spans="1:6" ht="12.75">
      <c r="A181" s="3"/>
      <c r="B181" t="s">
        <v>53</v>
      </c>
      <c r="D181" t="s">
        <v>111</v>
      </c>
      <c r="F181" t="s">
        <v>112</v>
      </c>
    </row>
    <row r="182" spans="1:6" ht="12.75">
      <c r="A182" t="s">
        <v>122</v>
      </c>
      <c r="B182" s="2">
        <v>74669000</v>
      </c>
      <c r="D182" s="2">
        <v>20782000</v>
      </c>
      <c r="F182" s="2">
        <v>95451000</v>
      </c>
    </row>
    <row r="183" spans="1:6" ht="12.75">
      <c r="A183" t="s">
        <v>123</v>
      </c>
      <c r="B183" s="2">
        <v>2330000</v>
      </c>
      <c r="D183" s="2">
        <v>0</v>
      </c>
      <c r="F183" s="2">
        <v>2330000</v>
      </c>
    </row>
    <row r="184" spans="1:6" ht="12.75">
      <c r="A184" t="s">
        <v>124</v>
      </c>
      <c r="B184" s="2">
        <v>32749000</v>
      </c>
      <c r="D184" s="2">
        <v>2749000</v>
      </c>
      <c r="F184" s="2">
        <v>35498000</v>
      </c>
    </row>
    <row r="186" ht="12.75">
      <c r="A186" t="s">
        <v>125</v>
      </c>
    </row>
    <row r="187" ht="12.75">
      <c r="A187" t="s">
        <v>126</v>
      </c>
    </row>
    <row r="189" ht="12.75">
      <c r="A189" s="3" t="s">
        <v>127</v>
      </c>
    </row>
    <row r="190" spans="2:6" ht="12.75">
      <c r="B190" t="s">
        <v>53</v>
      </c>
      <c r="D190" t="s">
        <v>111</v>
      </c>
      <c r="F190" t="s">
        <v>112</v>
      </c>
    </row>
    <row r="191" spans="1:6" ht="12.75">
      <c r="A191" t="s">
        <v>128</v>
      </c>
      <c r="B191" s="2">
        <v>249397000</v>
      </c>
      <c r="D191" s="2">
        <v>104092000</v>
      </c>
      <c r="F191" s="2">
        <v>353489000</v>
      </c>
    </row>
    <row r="192" spans="1:6" ht="12.75">
      <c r="A192" t="s">
        <v>129</v>
      </c>
      <c r="B192" s="2">
        <v>109748000</v>
      </c>
      <c r="D192" s="2">
        <v>23531000</v>
      </c>
      <c r="F192" s="2">
        <v>133279000</v>
      </c>
    </row>
    <row r="193" spans="1:6" ht="12.75">
      <c r="A193" t="s">
        <v>56</v>
      </c>
      <c r="B193" s="2">
        <v>359145000</v>
      </c>
      <c r="D193" s="2">
        <v>127623000</v>
      </c>
      <c r="F193" s="2">
        <v>486768000</v>
      </c>
    </row>
    <row r="195" ht="12.75">
      <c r="A195" s="3" t="s">
        <v>130</v>
      </c>
    </row>
    <row r="197" ht="12.75">
      <c r="A197" s="3" t="s">
        <v>131</v>
      </c>
    </row>
    <row r="198" spans="1:6" ht="12.75">
      <c r="A198" s="3"/>
      <c r="B198" t="s">
        <v>132</v>
      </c>
      <c r="D198" t="s">
        <v>133</v>
      </c>
      <c r="F198" t="s">
        <v>56</v>
      </c>
    </row>
    <row r="199" ht="12.75">
      <c r="B199" t="s">
        <v>134</v>
      </c>
    </row>
    <row r="200" spans="1:7" ht="12.75">
      <c r="A200" t="s">
        <v>85</v>
      </c>
      <c r="B200" s="1">
        <v>1738.6284724768968</v>
      </c>
      <c r="C200" s="6">
        <v>0.4372765525797734</v>
      </c>
      <c r="D200" s="1">
        <v>17.133774661220727</v>
      </c>
      <c r="E200" s="6">
        <v>0.011726720021214786</v>
      </c>
      <c r="F200" s="1">
        <v>1755.7622471381176</v>
      </c>
      <c r="G200" s="6">
        <v>0.32292095257086695</v>
      </c>
    </row>
    <row r="201" spans="1:7" ht="12.75">
      <c r="A201" t="s">
        <v>135</v>
      </c>
      <c r="B201" s="1">
        <v>372.16482094527754</v>
      </c>
      <c r="C201" s="6">
        <v>0.0936019123525438</v>
      </c>
      <c r="D201" s="1">
        <v>376.99227067833993</v>
      </c>
      <c r="E201" s="6">
        <v>0.25802153324759197</v>
      </c>
      <c r="F201" s="1">
        <v>749.1570916236175</v>
      </c>
      <c r="G201" s="6">
        <v>0.13778546727875293</v>
      </c>
    </row>
    <row r="202" spans="1:7" ht="12.75">
      <c r="A202" t="s">
        <v>114</v>
      </c>
      <c r="B202" s="1">
        <v>914.1361530885252</v>
      </c>
      <c r="C202" s="6">
        <v>0.2299112846355379</v>
      </c>
      <c r="D202" s="1">
        <v>756.084667967569</v>
      </c>
      <c r="E202" s="6">
        <v>0.5174804378428263</v>
      </c>
      <c r="F202" s="1">
        <v>1670.2208210560943</v>
      </c>
      <c r="G202" s="6">
        <v>0.3071881169664434</v>
      </c>
    </row>
    <row r="203" spans="1:7" ht="12.75">
      <c r="A203" t="s">
        <v>88</v>
      </c>
      <c r="B203" s="1">
        <v>579.6792897838553</v>
      </c>
      <c r="C203" s="6">
        <v>0.1457931728665763</v>
      </c>
      <c r="D203" s="1">
        <v>235.41554905746094</v>
      </c>
      <c r="E203" s="6">
        <v>0.16112341191726115</v>
      </c>
      <c r="F203" s="1">
        <v>815.0948388413162</v>
      </c>
      <c r="G203" s="6">
        <v>0.14991278131379568</v>
      </c>
    </row>
    <row r="204" spans="1:7" ht="12.75">
      <c r="A204" t="s">
        <v>116</v>
      </c>
      <c r="B204" s="1">
        <v>186.5185945730342</v>
      </c>
      <c r="C204" s="6">
        <v>0.04691065936055215</v>
      </c>
      <c r="D204" s="1">
        <v>75.4621434491448</v>
      </c>
      <c r="E204" s="6">
        <v>0.05164789697110564</v>
      </c>
      <c r="F204" s="1">
        <v>261.980738022179</v>
      </c>
      <c r="G204" s="6">
        <v>0.04818367043444338</v>
      </c>
    </row>
    <row r="205" spans="1:7" ht="12.75">
      <c r="A205" t="s">
        <v>136</v>
      </c>
      <c r="B205" s="1">
        <v>184.9113161159231</v>
      </c>
      <c r="C205" s="6">
        <v>0.046506418205016484</v>
      </c>
      <c r="D205">
        <v>0</v>
      </c>
      <c r="E205" s="6">
        <v>0</v>
      </c>
      <c r="F205" s="1">
        <v>184.9113161159231</v>
      </c>
      <c r="G205" s="6">
        <v>0.034009011435697734</v>
      </c>
    </row>
    <row r="206" spans="1:6" ht="12.75">
      <c r="A206" t="s">
        <v>137</v>
      </c>
      <c r="B206" s="1">
        <v>3976.038646983512</v>
      </c>
      <c r="D206" s="1">
        <v>1461.0884058137356</v>
      </c>
      <c r="F206" s="1">
        <v>5437.127052797247</v>
      </c>
    </row>
    <row r="207" ht="12.75">
      <c r="B207" s="1"/>
    </row>
    <row r="208" spans="2:6" ht="12.75">
      <c r="B208" s="1" t="s">
        <v>132</v>
      </c>
      <c r="D208" t="s">
        <v>111</v>
      </c>
      <c r="F208" t="s">
        <v>56</v>
      </c>
    </row>
    <row r="209" ht="12.75">
      <c r="B209" t="s">
        <v>138</v>
      </c>
    </row>
    <row r="210" spans="1:7" ht="12.75">
      <c r="A210" t="s">
        <v>85</v>
      </c>
      <c r="B210" s="1">
        <v>2573.1701392658074</v>
      </c>
      <c r="C210" s="6">
        <v>0.4441278812893422</v>
      </c>
      <c r="D210" s="1">
        <v>25.357986498606675</v>
      </c>
      <c r="E210" s="6">
        <v>0.01172184082239981</v>
      </c>
      <c r="F210" s="1">
        <v>2598.528125764414</v>
      </c>
      <c r="G210" s="6">
        <v>0.3265684449202771</v>
      </c>
    </row>
    <row r="211" spans="1:7" ht="12.75">
      <c r="A211" t="s">
        <v>135</v>
      </c>
      <c r="B211" s="1">
        <v>558.2472314179163</v>
      </c>
      <c r="C211" s="6">
        <v>0.0963531934176813</v>
      </c>
      <c r="D211" s="1">
        <v>565.4884060175099</v>
      </c>
      <c r="E211" s="6">
        <v>0.2613995035691836</v>
      </c>
      <c r="F211" s="1">
        <v>1123.7356374354263</v>
      </c>
      <c r="G211" s="6">
        <v>0.1412247941364226</v>
      </c>
    </row>
    <row r="212" spans="1:7" ht="12.75">
      <c r="A212" t="s">
        <v>114</v>
      </c>
      <c r="B212" s="1">
        <v>1371.204229632788</v>
      </c>
      <c r="C212" s="6">
        <v>0.23666916541148558</v>
      </c>
      <c r="D212" s="1">
        <v>1134.1270019513536</v>
      </c>
      <c r="E212" s="6">
        <v>0.524255196286572</v>
      </c>
      <c r="F212" s="1">
        <v>2505.3312315841413</v>
      </c>
      <c r="G212" s="6">
        <v>0.3148559818139183</v>
      </c>
    </row>
    <row r="213" spans="1:7" ht="12.75">
      <c r="A213" t="s">
        <v>88</v>
      </c>
      <c r="B213" s="1">
        <v>817.347798595236</v>
      </c>
      <c r="C213" s="6">
        <v>0.14107382194718981</v>
      </c>
      <c r="D213" s="1">
        <v>331.9359241710199</v>
      </c>
      <c r="E213" s="6">
        <v>0.15343884131268307</v>
      </c>
      <c r="F213" s="1">
        <v>1149.2837227662558</v>
      </c>
      <c r="G213" s="6">
        <v>0.14443553425289726</v>
      </c>
    </row>
    <row r="214" spans="1:7" ht="12.75">
      <c r="A214" t="s">
        <v>116</v>
      </c>
      <c r="B214" s="1">
        <v>262.9912183479782</v>
      </c>
      <c r="C214" s="6">
        <v>0.04539215297901635</v>
      </c>
      <c r="D214" s="1">
        <v>106.40162226329417</v>
      </c>
      <c r="E214" s="6">
        <v>0.04918461800916159</v>
      </c>
      <c r="F214" s="1">
        <v>369.3928406112724</v>
      </c>
      <c r="G214" s="6">
        <v>0.04642322102541046</v>
      </c>
    </row>
    <row r="215" spans="1:7" ht="12.75">
      <c r="A215" t="s">
        <v>136</v>
      </c>
      <c r="B215" s="1">
        <v>210.79890037215233</v>
      </c>
      <c r="C215" s="6">
        <v>0.03638378495528471</v>
      </c>
      <c r="D215">
        <v>0</v>
      </c>
      <c r="E215" s="6">
        <v>0</v>
      </c>
      <c r="F215" s="1">
        <v>210.79890037215233</v>
      </c>
      <c r="G215" s="6">
        <v>0.026492023851074277</v>
      </c>
    </row>
    <row r="216" spans="1:6" ht="12.75">
      <c r="A216" t="s">
        <v>137</v>
      </c>
      <c r="B216" s="1">
        <v>5793.759517631878</v>
      </c>
      <c r="D216" s="1">
        <v>2163.310940901784</v>
      </c>
      <c r="F216" s="1">
        <v>7957.0704585336625</v>
      </c>
    </row>
    <row r="218" ht="12.75">
      <c r="A218" s="3" t="s">
        <v>139</v>
      </c>
    </row>
    <row r="219" spans="1:6" ht="12.75">
      <c r="A219" s="3"/>
      <c r="B219" t="s">
        <v>53</v>
      </c>
      <c r="D219" t="s">
        <v>111</v>
      </c>
      <c r="F219" t="s">
        <v>56</v>
      </c>
    </row>
    <row r="220" ht="12.75">
      <c r="B220" t="s">
        <v>134</v>
      </c>
    </row>
    <row r="221" spans="1:6" ht="12.75">
      <c r="A221" t="s">
        <v>140</v>
      </c>
      <c r="B221" s="1">
        <v>1222.1992661645259</v>
      </c>
      <c r="D221" s="1">
        <v>329.88025619703524</v>
      </c>
      <c r="F221" s="1">
        <v>1552.079522361561</v>
      </c>
    </row>
    <row r="222" spans="1:6" ht="12.75">
      <c r="A222" t="s">
        <v>141</v>
      </c>
      <c r="B222" s="1">
        <v>519.8237913148038</v>
      </c>
      <c r="D222" s="1">
        <v>43.628187846032944</v>
      </c>
      <c r="F222" s="1">
        <v>563.4519791608367</v>
      </c>
    </row>
    <row r="223" spans="2:4" ht="12.75">
      <c r="B223" s="1"/>
      <c r="D223" s="1"/>
    </row>
    <row r="224" spans="2:4" ht="12.75">
      <c r="B224" t="s">
        <v>142</v>
      </c>
      <c r="D224" s="1"/>
    </row>
    <row r="225" spans="1:6" ht="12.75">
      <c r="A225" t="s">
        <v>140</v>
      </c>
      <c r="B225" s="1">
        <v>1393.3071634275593</v>
      </c>
      <c r="D225" s="1">
        <v>376.06349206462016</v>
      </c>
      <c r="F225" s="1">
        <v>1769.3706554921796</v>
      </c>
    </row>
    <row r="226" spans="1:6" ht="12.75">
      <c r="A226" t="s">
        <v>141</v>
      </c>
      <c r="B226" s="1">
        <v>592.5991220988763</v>
      </c>
      <c r="D226" s="1">
        <v>49.73613414447755</v>
      </c>
      <c r="F226" s="1">
        <v>642.3352562433538</v>
      </c>
    </row>
    <row r="228" ht="12.75">
      <c r="A228" s="3" t="s">
        <v>143</v>
      </c>
    </row>
    <row r="229" spans="1:6" ht="12.75">
      <c r="A229" s="3"/>
      <c r="B229" t="s">
        <v>53</v>
      </c>
      <c r="D229" t="s">
        <v>111</v>
      </c>
      <c r="F229" t="s">
        <v>56</v>
      </c>
    </row>
    <row r="230" ht="12.75">
      <c r="B230" t="s">
        <v>134</v>
      </c>
    </row>
    <row r="231" spans="1:7" ht="12.75">
      <c r="A231" t="s">
        <v>128</v>
      </c>
      <c r="B231" s="1">
        <v>3976.038646983512</v>
      </c>
      <c r="C231" s="6">
        <v>0.6953472789354979</v>
      </c>
      <c r="D231" s="1">
        <v>1461.0884058137356</v>
      </c>
      <c r="E231" s="6">
        <v>0.7964084348710062</v>
      </c>
      <c r="F231" s="1">
        <v>5437.127052797247</v>
      </c>
      <c r="G231" s="6">
        <v>0.7198957842053582</v>
      </c>
    </row>
    <row r="232" spans="1:7" ht="12.75">
      <c r="A232" t="s">
        <v>144</v>
      </c>
      <c r="B232" s="1">
        <v>1222.1992661645259</v>
      </c>
      <c r="C232" s="6">
        <v>0.2137436301554112</v>
      </c>
      <c r="D232" s="1">
        <v>329.88025619703524</v>
      </c>
      <c r="E232" s="6">
        <v>0.17981076127040305</v>
      </c>
      <c r="F232" s="1">
        <v>1552.079522361561</v>
      </c>
      <c r="G232" s="6">
        <v>0.20550108431339972</v>
      </c>
    </row>
    <row r="233" spans="1:7" ht="12.75">
      <c r="A233" t="s">
        <v>145</v>
      </c>
      <c r="B233" s="1">
        <v>519.8237913148038</v>
      </c>
      <c r="C233" s="6">
        <v>0.09090909090909091</v>
      </c>
      <c r="D233" s="1">
        <v>43.628187846032944</v>
      </c>
      <c r="E233" s="6">
        <v>0.023780803858590657</v>
      </c>
      <c r="F233" s="1">
        <v>563.4519791608367</v>
      </c>
      <c r="G233" s="6">
        <v>0.07460313148124215</v>
      </c>
    </row>
    <row r="234" spans="1:6" ht="12.75">
      <c r="A234" t="s">
        <v>56</v>
      </c>
      <c r="B234" s="1">
        <v>5718.061704462842</v>
      </c>
      <c r="D234" s="1">
        <v>1834.5968498568038</v>
      </c>
      <c r="F234" s="1">
        <v>7552.658554319645</v>
      </c>
    </row>
    <row r="235" spans="2:4" ht="12.75">
      <c r="B235" s="1"/>
      <c r="D235" s="1"/>
    </row>
    <row r="236" spans="2:4" ht="12.75">
      <c r="B236" t="s">
        <v>142</v>
      </c>
      <c r="D236" s="1"/>
    </row>
    <row r="237" spans="1:7" ht="12.75">
      <c r="A237" t="s">
        <v>128</v>
      </c>
      <c r="B237" s="1">
        <v>5793.759517631878</v>
      </c>
      <c r="C237" s="6">
        <v>0.7447311573820797</v>
      </c>
      <c r="D237" s="1">
        <v>2163.310940901784</v>
      </c>
      <c r="E237" s="6">
        <v>0.8355421233770499</v>
      </c>
      <c r="F237" s="1">
        <v>7957.0704585336625</v>
      </c>
      <c r="G237" s="6">
        <v>0.7674068930013079</v>
      </c>
    </row>
    <row r="238" spans="1:7" ht="12.75">
      <c r="A238" t="s">
        <v>144</v>
      </c>
      <c r="B238" s="1">
        <v>1393.3071634275593</v>
      </c>
      <c r="C238" s="6">
        <v>0.17909601757724836</v>
      </c>
      <c r="D238" s="1">
        <v>376.06349206462016</v>
      </c>
      <c r="E238" s="6">
        <v>0.14524813920336327</v>
      </c>
      <c r="F238" s="1">
        <v>1769.3706554921796</v>
      </c>
      <c r="G238" s="6">
        <v>0.17064411385759715</v>
      </c>
    </row>
    <row r="239" spans="1:7" ht="12.75">
      <c r="A239" t="s">
        <v>145</v>
      </c>
      <c r="B239" s="1">
        <v>592.5991220988763</v>
      </c>
      <c r="C239" s="6">
        <v>0.07617282504067187</v>
      </c>
      <c r="D239" s="1">
        <v>49.73613414447755</v>
      </c>
      <c r="E239" s="6">
        <v>0.019209737419586818</v>
      </c>
      <c r="F239" s="1">
        <v>642.3352562433538</v>
      </c>
      <c r="G239" s="6">
        <v>0.06194899314109495</v>
      </c>
    </row>
    <row r="240" spans="1:6" ht="12.75">
      <c r="A240" t="s">
        <v>56</v>
      </c>
      <c r="B240" s="1">
        <v>7779.665803158314</v>
      </c>
      <c r="D240" s="1">
        <v>2589.1105671108817</v>
      </c>
      <c r="F240" s="1">
        <v>10368.776370269195</v>
      </c>
    </row>
    <row r="242" ht="12.75">
      <c r="A242" t="s">
        <v>146</v>
      </c>
    </row>
    <row r="243" ht="12.75">
      <c r="A243" t="s">
        <v>147</v>
      </c>
    </row>
    <row r="245" ht="12.75">
      <c r="A245" s="3" t="s">
        <v>148</v>
      </c>
    </row>
    <row r="246" spans="1:6" ht="12.75">
      <c r="A246" s="3"/>
      <c r="B246" t="s">
        <v>53</v>
      </c>
      <c r="D246" t="s">
        <v>111</v>
      </c>
      <c r="F246" t="s">
        <v>56</v>
      </c>
    </row>
    <row r="247" spans="1:6" ht="12.75">
      <c r="A247" t="s">
        <v>149</v>
      </c>
      <c r="B247" s="1">
        <v>57200</v>
      </c>
      <c r="D247" s="1">
        <v>57200</v>
      </c>
      <c r="F247" s="1">
        <v>57200</v>
      </c>
    </row>
    <row r="248" spans="1:6" ht="12.75">
      <c r="A248" t="s">
        <v>150</v>
      </c>
      <c r="B248" s="1">
        <v>7779.665803158314</v>
      </c>
      <c r="D248" s="1">
        <v>2589.1105671108817</v>
      </c>
      <c r="F248" s="1">
        <v>10368.776370269195</v>
      </c>
    </row>
    <row r="249" spans="1:6" ht="12.75">
      <c r="A249" t="s">
        <v>151</v>
      </c>
      <c r="B249" s="6">
        <v>0.13600814341185863</v>
      </c>
      <c r="D249" s="6">
        <v>0.045264170753686744</v>
      </c>
      <c r="F249" s="6">
        <v>0.18127231416554537</v>
      </c>
    </row>
    <row r="251" ht="12.75">
      <c r="A251" t="s">
        <v>152</v>
      </c>
    </row>
    <row r="252" ht="12.75">
      <c r="A252" t="s">
        <v>153</v>
      </c>
    </row>
    <row r="254" ht="12.75">
      <c r="A254" s="3" t="s">
        <v>154</v>
      </c>
    </row>
    <row r="256" ht="12.75">
      <c r="A256" t="s">
        <v>155</v>
      </c>
    </row>
    <row r="257" ht="12.75">
      <c r="A257" t="s">
        <v>156</v>
      </c>
    </row>
    <row r="259" ht="12.75">
      <c r="B259" t="s">
        <v>157</v>
      </c>
    </row>
    <row r="260" spans="2:6" ht="12.75">
      <c r="B260" t="s">
        <v>53</v>
      </c>
      <c r="D260" t="s">
        <v>111</v>
      </c>
      <c r="F260" t="s">
        <v>56</v>
      </c>
    </row>
    <row r="261" spans="1:6" ht="12.75">
      <c r="A261" t="s">
        <v>158</v>
      </c>
      <c r="B261" s="2">
        <v>63520000</v>
      </c>
      <c r="D261" s="2">
        <v>23662000</v>
      </c>
      <c r="F261" s="2">
        <v>87182000</v>
      </c>
    </row>
    <row r="262" spans="1:6" ht="12.75">
      <c r="A262" t="s">
        <v>159</v>
      </c>
      <c r="B262" s="8">
        <v>22318000</v>
      </c>
      <c r="D262" s="2">
        <v>6024000</v>
      </c>
      <c r="F262" s="2">
        <v>28342000</v>
      </c>
    </row>
    <row r="263" spans="1:6" ht="12.75">
      <c r="A263" t="s">
        <v>160</v>
      </c>
      <c r="B263" s="2">
        <v>9492000</v>
      </c>
      <c r="D263" s="2">
        <v>797000</v>
      </c>
      <c r="F263" s="2">
        <v>10289000</v>
      </c>
    </row>
    <row r="264" spans="1:6" ht="12.75">
      <c r="A264" t="s">
        <v>56</v>
      </c>
      <c r="B264" s="2">
        <v>95330000</v>
      </c>
      <c r="D264" s="2">
        <v>30483000</v>
      </c>
      <c r="F264" s="2">
        <v>125813000</v>
      </c>
    </row>
    <row r="267" ht="12.75">
      <c r="A267" s="3" t="s">
        <v>161</v>
      </c>
    </row>
    <row r="268" spans="1:8" ht="12.75">
      <c r="A268" s="3"/>
      <c r="B268" t="s">
        <v>53</v>
      </c>
      <c r="E268" t="s">
        <v>111</v>
      </c>
      <c r="H268" t="s">
        <v>56</v>
      </c>
    </row>
    <row r="269" spans="2:9" ht="12.75">
      <c r="B269" t="s">
        <v>162</v>
      </c>
      <c r="C269" t="s">
        <v>161</v>
      </c>
      <c r="E269" t="s">
        <v>162</v>
      </c>
      <c r="F269" t="s">
        <v>161</v>
      </c>
      <c r="H269" t="s">
        <v>162</v>
      </c>
      <c r="I269" t="s">
        <v>161</v>
      </c>
    </row>
    <row r="270" ht="12.75">
      <c r="A270" t="s">
        <v>128</v>
      </c>
    </row>
    <row r="271" spans="1:9" ht="12.75">
      <c r="A271" t="s">
        <v>85</v>
      </c>
      <c r="B271" s="2">
        <v>93750000</v>
      </c>
      <c r="C271" s="2">
        <v>50625000</v>
      </c>
      <c r="E271" s="2">
        <v>924000</v>
      </c>
      <c r="F271" s="2">
        <v>499000</v>
      </c>
      <c r="H271" s="2">
        <v>94674000</v>
      </c>
      <c r="I271" s="2">
        <v>51124000</v>
      </c>
    </row>
    <row r="272" spans="1:9" ht="12.75">
      <c r="A272" t="s">
        <v>113</v>
      </c>
      <c r="B272" s="2">
        <v>36119000</v>
      </c>
      <c r="C272" s="2">
        <v>23116000</v>
      </c>
      <c r="E272" s="2">
        <v>36588000</v>
      </c>
      <c r="F272" s="2">
        <v>23416000</v>
      </c>
      <c r="H272" s="2">
        <v>72707000</v>
      </c>
      <c r="I272" s="2">
        <v>46532000</v>
      </c>
    </row>
    <row r="273" spans="1:9" ht="12.75">
      <c r="A273" t="s">
        <v>114</v>
      </c>
      <c r="B273" s="2">
        <v>54175000</v>
      </c>
      <c r="C273" s="2">
        <v>29255000</v>
      </c>
      <c r="E273" s="2">
        <v>44808000</v>
      </c>
      <c r="F273" s="2">
        <v>24196000</v>
      </c>
      <c r="H273" s="2">
        <v>98983000</v>
      </c>
      <c r="I273" s="2">
        <v>53451000</v>
      </c>
    </row>
    <row r="274" spans="1:9" ht="12.75">
      <c r="A274" t="s">
        <v>163</v>
      </c>
      <c r="B274" s="2">
        <v>29274000</v>
      </c>
      <c r="C274" s="2">
        <v>15808000</v>
      </c>
      <c r="E274" s="2">
        <v>11889000</v>
      </c>
      <c r="F274" s="2">
        <v>6420000</v>
      </c>
      <c r="H274" s="2">
        <v>41163000</v>
      </c>
      <c r="I274" s="2">
        <v>22228000</v>
      </c>
    </row>
    <row r="275" spans="1:9" ht="12.75">
      <c r="A275" t="s">
        <v>116</v>
      </c>
      <c r="B275" s="2">
        <v>24429000</v>
      </c>
      <c r="C275" s="2">
        <v>10749000</v>
      </c>
      <c r="E275" s="2">
        <v>9883000</v>
      </c>
      <c r="F275" s="2">
        <v>4349000</v>
      </c>
      <c r="H275" s="2">
        <v>34312000</v>
      </c>
      <c r="I275" s="2">
        <v>15098000</v>
      </c>
    </row>
    <row r="276" spans="1:9" ht="12.75">
      <c r="A276" t="s">
        <v>164</v>
      </c>
      <c r="B276" s="2">
        <v>2330000</v>
      </c>
      <c r="C276" s="2">
        <v>1328000</v>
      </c>
      <c r="E276" s="8">
        <v>0</v>
      </c>
      <c r="F276" s="2">
        <v>0</v>
      </c>
      <c r="H276" s="2">
        <v>2330000</v>
      </c>
      <c r="I276" s="2">
        <v>1328000</v>
      </c>
    </row>
    <row r="277" spans="1:9" ht="12.75">
      <c r="A277" t="s">
        <v>165</v>
      </c>
      <c r="B277" s="2">
        <v>109748000</v>
      </c>
      <c r="C277" s="2">
        <v>62556000</v>
      </c>
      <c r="E277" s="2">
        <v>23531000</v>
      </c>
      <c r="F277" s="2">
        <v>13413000</v>
      </c>
      <c r="H277" s="2">
        <v>133279000</v>
      </c>
      <c r="I277" s="2">
        <v>75969000</v>
      </c>
    </row>
    <row r="278" spans="1:10" ht="12.75">
      <c r="A278" t="s">
        <v>56</v>
      </c>
      <c r="B278" s="2">
        <v>349825000</v>
      </c>
      <c r="C278" s="2">
        <v>193437000</v>
      </c>
      <c r="D278" s="6">
        <v>0.5529536196669763</v>
      </c>
      <c r="E278" s="2">
        <v>127623000</v>
      </c>
      <c r="F278" s="2">
        <v>72293000</v>
      </c>
      <c r="G278" s="6">
        <v>0.5664574567280193</v>
      </c>
      <c r="H278" s="2">
        <v>477448000</v>
      </c>
      <c r="I278" s="2">
        <v>265730000</v>
      </c>
      <c r="J278" s="6">
        <v>0.556563227827952</v>
      </c>
    </row>
    <row r="280" ht="12.75">
      <c r="A280" t="s">
        <v>166</v>
      </c>
    </row>
    <row r="283" ht="12.75">
      <c r="A283" s="3"/>
    </row>
    <row r="284" ht="12.75">
      <c r="A284" t="s">
        <v>167</v>
      </c>
    </row>
    <row r="286" ht="12.75">
      <c r="A286" t="s">
        <v>168</v>
      </c>
    </row>
    <row r="287" ht="12.75">
      <c r="A287" t="s">
        <v>169</v>
      </c>
    </row>
    <row r="288" ht="12.75">
      <c r="A288" t="s">
        <v>170</v>
      </c>
    </row>
    <row r="289" ht="12.75">
      <c r="A289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5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28.57421875" style="0" bestFit="1" customWidth="1"/>
    <col min="2" max="2" width="16.7109375" style="0" customWidth="1"/>
    <col min="3" max="3" width="16.00390625" style="0" customWidth="1"/>
    <col min="4" max="4" width="14.8515625" style="0" customWidth="1"/>
    <col min="5" max="5" width="16.8515625" style="0" customWidth="1"/>
    <col min="6" max="6" width="17.57421875" style="0" customWidth="1"/>
    <col min="7" max="7" width="16.421875" style="0" customWidth="1"/>
    <col min="8" max="9" width="17.28125" style="0" customWidth="1"/>
  </cols>
  <sheetData>
    <row r="1" ht="12.75">
      <c r="A1" s="3" t="s">
        <v>224</v>
      </c>
    </row>
    <row r="2" ht="12.75">
      <c r="A2" s="5">
        <v>2020</v>
      </c>
    </row>
    <row r="4" ht="12.75">
      <c r="A4" s="3" t="s">
        <v>27</v>
      </c>
    </row>
    <row r="6" spans="1:3" ht="12.75">
      <c r="A6" t="s">
        <v>28</v>
      </c>
      <c r="B6" s="1">
        <v>9248</v>
      </c>
      <c r="C6" t="s">
        <v>29</v>
      </c>
    </row>
    <row r="7" spans="1:3" ht="12.75">
      <c r="A7" t="s">
        <v>30</v>
      </c>
      <c r="B7" s="1">
        <v>4123</v>
      </c>
      <c r="C7" t="s">
        <v>29</v>
      </c>
    </row>
    <row r="8" spans="1:3" ht="12.75">
      <c r="A8" t="s">
        <v>31</v>
      </c>
      <c r="B8" s="1">
        <v>22</v>
      </c>
      <c r="C8" t="s">
        <v>29</v>
      </c>
    </row>
    <row r="9" spans="1:3" ht="12.75">
      <c r="A9" t="s">
        <v>32</v>
      </c>
      <c r="B9" s="1">
        <v>458</v>
      </c>
      <c r="C9" t="s">
        <v>29</v>
      </c>
    </row>
    <row r="10" spans="1:3" ht="12.75">
      <c r="A10" t="s">
        <v>33</v>
      </c>
      <c r="B10" s="1">
        <v>0</v>
      </c>
      <c r="C10" t="s">
        <v>29</v>
      </c>
    </row>
    <row r="11" spans="1:3" ht="12.75">
      <c r="A11" t="s">
        <v>34</v>
      </c>
      <c r="B11" s="1">
        <v>1127</v>
      </c>
      <c r="C11" t="s">
        <v>35</v>
      </c>
    </row>
    <row r="12" spans="1:3" ht="12.75">
      <c r="A12" t="s">
        <v>36</v>
      </c>
      <c r="B12" s="1">
        <v>1286</v>
      </c>
      <c r="C12" t="s">
        <v>37</v>
      </c>
    </row>
    <row r="13" spans="1:3" ht="12.75">
      <c r="A13" t="s">
        <v>38</v>
      </c>
      <c r="B13" s="1">
        <v>404</v>
      </c>
      <c r="C13" t="s">
        <v>37</v>
      </c>
    </row>
    <row r="14" spans="1:3" ht="12.75">
      <c r="A14" t="s">
        <v>39</v>
      </c>
      <c r="B14" s="1">
        <v>1336</v>
      </c>
      <c r="C14" t="s">
        <v>35</v>
      </c>
    </row>
    <row r="15" spans="1:3" ht="12.75">
      <c r="A15" t="s">
        <v>40</v>
      </c>
      <c r="B15" s="1">
        <v>84</v>
      </c>
      <c r="C15" t="s">
        <v>29</v>
      </c>
    </row>
    <row r="16" spans="1:3" ht="12.75">
      <c r="A16" t="s">
        <v>41</v>
      </c>
      <c r="B16" s="1">
        <v>50</v>
      </c>
      <c r="C16" t="s">
        <v>29</v>
      </c>
    </row>
    <row r="17" spans="1:3" ht="12.75">
      <c r="A17" t="s">
        <v>42</v>
      </c>
      <c r="B17" s="1">
        <v>1206</v>
      </c>
      <c r="C17" t="s">
        <v>35</v>
      </c>
    </row>
    <row r="18" spans="1:3" ht="12.75">
      <c r="A18" t="s">
        <v>43</v>
      </c>
      <c r="B18" s="1">
        <v>1095</v>
      </c>
      <c r="C18" t="s">
        <v>44</v>
      </c>
    </row>
    <row r="19" ht="12.75">
      <c r="B19" s="1"/>
    </row>
    <row r="20" spans="1:3" ht="12.75">
      <c r="A20" t="s">
        <v>45</v>
      </c>
      <c r="B20" s="1">
        <v>136300</v>
      </c>
      <c r="C20" t="s">
        <v>46</v>
      </c>
    </row>
    <row r="21" ht="12.75">
      <c r="B21" s="1"/>
    </row>
    <row r="22" spans="1:3" ht="12.75">
      <c r="A22" t="s">
        <v>47</v>
      </c>
      <c r="B22" s="1">
        <v>9</v>
      </c>
      <c r="C22" t="s">
        <v>48</v>
      </c>
    </row>
    <row r="24" ht="12.75">
      <c r="A24" t="s">
        <v>49</v>
      </c>
    </row>
    <row r="25" ht="12.75">
      <c r="A25" s="7" t="s">
        <v>188</v>
      </c>
    </row>
    <row r="26" ht="12.75">
      <c r="A26" t="s">
        <v>51</v>
      </c>
    </row>
    <row r="27" ht="12.75">
      <c r="A27" t="s">
        <v>52</v>
      </c>
    </row>
    <row r="28" ht="12.75">
      <c r="A28" t="s">
        <v>178</v>
      </c>
    </row>
    <row r="29" ht="12.75">
      <c r="A29" s="3"/>
    </row>
    <row r="30" ht="12.75">
      <c r="A30" s="3"/>
    </row>
    <row r="31" ht="12.75">
      <c r="A31" s="3" t="s">
        <v>53</v>
      </c>
    </row>
    <row r="32" ht="12.75">
      <c r="A32" s="3"/>
    </row>
    <row r="33" ht="12.75">
      <c r="A33" s="3" t="s">
        <v>54</v>
      </c>
    </row>
    <row r="34" spans="2:6" ht="12.75">
      <c r="B34" t="s">
        <v>4</v>
      </c>
      <c r="D34" t="s">
        <v>55</v>
      </c>
      <c r="F34" t="s">
        <v>56</v>
      </c>
    </row>
    <row r="35" spans="1:7" ht="12.75">
      <c r="A35" t="s">
        <v>57</v>
      </c>
      <c r="B35" s="1">
        <v>278000</v>
      </c>
      <c r="C35" s="6">
        <v>0.5398058252427185</v>
      </c>
      <c r="D35" s="1">
        <v>12300</v>
      </c>
      <c r="E35" s="6">
        <v>0.6119402985074627</v>
      </c>
      <c r="F35" s="1">
        <v>290300</v>
      </c>
      <c r="G35" s="6">
        <v>0.5425154176789385</v>
      </c>
    </row>
    <row r="36" spans="1:7" ht="12.75">
      <c r="A36" t="s">
        <v>34</v>
      </c>
      <c r="B36" s="1">
        <v>67000</v>
      </c>
      <c r="C36" s="6">
        <v>0.13009708737864079</v>
      </c>
      <c r="D36" s="1">
        <v>1000</v>
      </c>
      <c r="E36" s="6">
        <v>0.04975124378109453</v>
      </c>
      <c r="F36" s="1">
        <v>68000</v>
      </c>
      <c r="G36" s="6">
        <v>0.1270790506447393</v>
      </c>
    </row>
    <row r="37" spans="1:7" ht="12.75">
      <c r="A37" t="s">
        <v>58</v>
      </c>
      <c r="B37" s="1">
        <v>20000</v>
      </c>
      <c r="C37" s="6">
        <v>0.038834951456310676</v>
      </c>
      <c r="D37" s="1">
        <v>400</v>
      </c>
      <c r="E37" s="6">
        <v>0.01990049751243781</v>
      </c>
      <c r="F37" s="1">
        <v>20400</v>
      </c>
      <c r="G37" s="6">
        <v>0.03812371519342179</v>
      </c>
    </row>
    <row r="38" spans="1:7" ht="12.75">
      <c r="A38" t="s">
        <v>59</v>
      </c>
      <c r="B38" s="1">
        <v>86000</v>
      </c>
      <c r="C38" s="6">
        <v>0.1669902912621359</v>
      </c>
      <c r="D38" s="1">
        <v>100</v>
      </c>
      <c r="E38" s="6">
        <v>0.004975124378109453</v>
      </c>
      <c r="F38" s="1">
        <v>86100</v>
      </c>
      <c r="G38" s="6">
        <v>0.16090450383105961</v>
      </c>
    </row>
    <row r="39" spans="1:7" ht="12.75">
      <c r="A39" t="s">
        <v>60</v>
      </c>
      <c r="B39" s="1">
        <v>0</v>
      </c>
      <c r="C39" s="6">
        <v>0</v>
      </c>
      <c r="D39" s="1">
        <v>200</v>
      </c>
      <c r="E39" s="6">
        <v>0.009950248756218905</v>
      </c>
      <c r="F39" s="1">
        <v>200</v>
      </c>
      <c r="G39" s="6">
        <v>0.00037376191366099795</v>
      </c>
    </row>
    <row r="40" spans="1:7" ht="12.75">
      <c r="A40" t="s">
        <v>214</v>
      </c>
      <c r="B40" s="1">
        <v>0</v>
      </c>
      <c r="C40" s="6">
        <v>0</v>
      </c>
      <c r="D40" s="1">
        <v>2600</v>
      </c>
      <c r="E40" s="6">
        <v>0.12935323383084577</v>
      </c>
      <c r="F40" s="1">
        <v>2600</v>
      </c>
      <c r="G40" s="6">
        <v>0.004858904877592973</v>
      </c>
    </row>
    <row r="41" spans="1:7" ht="12.75">
      <c r="A41" t="s">
        <v>42</v>
      </c>
      <c r="B41" s="1">
        <v>5000</v>
      </c>
      <c r="C41" s="6">
        <v>0.009708737864077669</v>
      </c>
      <c r="D41" s="1">
        <v>200</v>
      </c>
      <c r="E41" s="6">
        <v>0.009950248756218905</v>
      </c>
      <c r="F41" s="1">
        <v>5200</v>
      </c>
      <c r="G41" s="6">
        <v>0.009717809755185946</v>
      </c>
    </row>
    <row r="42" spans="1:7" ht="12.75">
      <c r="A42" t="s">
        <v>61</v>
      </c>
      <c r="B42" s="1">
        <v>5000</v>
      </c>
      <c r="C42" s="6">
        <v>0.009708737864077669</v>
      </c>
      <c r="D42" s="1">
        <v>0</v>
      </c>
      <c r="E42" s="6">
        <v>0</v>
      </c>
      <c r="F42" s="1">
        <v>5000</v>
      </c>
      <c r="G42" s="6">
        <v>0.009344047841524948</v>
      </c>
    </row>
    <row r="43" spans="1:7" ht="12.75">
      <c r="A43" t="s">
        <v>62</v>
      </c>
      <c r="B43" s="1">
        <v>1000</v>
      </c>
      <c r="C43" s="6">
        <v>0.001941747572815534</v>
      </c>
      <c r="D43" s="1">
        <v>200</v>
      </c>
      <c r="E43" s="6">
        <v>0.009950248756218905</v>
      </c>
      <c r="F43" s="1">
        <v>1200</v>
      </c>
      <c r="G43" s="6">
        <v>0.0022425714819659876</v>
      </c>
    </row>
    <row r="44" spans="1:7" ht="12.75">
      <c r="A44" t="s">
        <v>63</v>
      </c>
      <c r="B44" s="1">
        <v>52000</v>
      </c>
      <c r="C44" s="6">
        <v>0.10097087378640776</v>
      </c>
      <c r="D44" s="1">
        <v>3100</v>
      </c>
      <c r="E44" s="6">
        <v>0.15422885572139303</v>
      </c>
      <c r="F44" s="1">
        <v>55100</v>
      </c>
      <c r="G44" s="6">
        <v>0.10297140721360494</v>
      </c>
    </row>
    <row r="45" spans="1:6" ht="12.75">
      <c r="A45" t="s">
        <v>56</v>
      </c>
      <c r="B45" s="1">
        <v>515000</v>
      </c>
      <c r="D45" s="1">
        <v>20100</v>
      </c>
      <c r="F45" s="1">
        <v>535100</v>
      </c>
    </row>
    <row r="47" ht="12.75">
      <c r="A47" s="3" t="s">
        <v>64</v>
      </c>
    </row>
    <row r="48" spans="2:6" ht="12.75">
      <c r="B48" t="s">
        <v>4</v>
      </c>
      <c r="D48" t="s">
        <v>55</v>
      </c>
      <c r="F48" t="s">
        <v>56</v>
      </c>
    </row>
    <row r="49" spans="1:7" ht="12.75">
      <c r="A49" t="s">
        <v>57</v>
      </c>
      <c r="B49" s="1">
        <v>817000</v>
      </c>
      <c r="C49" s="6">
        <v>0.40325765054294177</v>
      </c>
      <c r="D49" s="1">
        <v>57900</v>
      </c>
      <c r="E49" s="6">
        <v>0.4269911504424779</v>
      </c>
      <c r="F49" s="1">
        <v>874900</v>
      </c>
      <c r="G49" s="6">
        <v>0.40474648408586233</v>
      </c>
    </row>
    <row r="50" spans="1:7" ht="12.75">
      <c r="A50" t="s">
        <v>34</v>
      </c>
      <c r="B50" s="1">
        <v>387000</v>
      </c>
      <c r="C50" s="6">
        <v>0.1910167818361303</v>
      </c>
      <c r="D50" s="1">
        <v>12600</v>
      </c>
      <c r="E50" s="6">
        <v>0.09292035398230089</v>
      </c>
      <c r="F50" s="1">
        <v>399600</v>
      </c>
      <c r="G50" s="6">
        <v>0.18486306439674316</v>
      </c>
    </row>
    <row r="51" spans="1:7" ht="12.75">
      <c r="A51" t="s">
        <v>58</v>
      </c>
      <c r="B51" s="1">
        <v>105000</v>
      </c>
      <c r="C51" s="6">
        <v>0.051826258637709774</v>
      </c>
      <c r="D51" s="1">
        <v>2900</v>
      </c>
      <c r="E51" s="6">
        <v>0.021386430678466076</v>
      </c>
      <c r="F51" s="1">
        <v>107900</v>
      </c>
      <c r="G51" s="6">
        <v>0.04991672834937084</v>
      </c>
    </row>
    <row r="52" spans="1:7" ht="12.75">
      <c r="A52" t="s">
        <v>59</v>
      </c>
      <c r="B52" s="1">
        <v>463000</v>
      </c>
      <c r="C52" s="6">
        <v>0.22852912142152024</v>
      </c>
      <c r="D52" s="1">
        <v>1000</v>
      </c>
      <c r="E52" s="6">
        <v>0.007374631268436578</v>
      </c>
      <c r="F52" s="1">
        <v>464000</v>
      </c>
      <c r="G52" s="6">
        <v>0.2146558105107328</v>
      </c>
    </row>
    <row r="53" spans="1:7" ht="12.75">
      <c r="A53" t="s">
        <v>60</v>
      </c>
      <c r="B53" s="1">
        <v>2000</v>
      </c>
      <c r="C53" s="6">
        <v>0.0009871668311944718</v>
      </c>
      <c r="D53" s="1">
        <v>1900</v>
      </c>
      <c r="E53" s="6">
        <v>0.014011799410029498</v>
      </c>
      <c r="F53" s="1">
        <v>3900</v>
      </c>
      <c r="G53" s="6">
        <v>0.001804219096965211</v>
      </c>
    </row>
    <row r="54" spans="1:7" ht="12.75">
      <c r="A54" t="s">
        <v>214</v>
      </c>
      <c r="B54" s="1">
        <v>0</v>
      </c>
      <c r="C54" s="6">
        <v>0</v>
      </c>
      <c r="D54" s="1">
        <v>26100</v>
      </c>
      <c r="E54" s="6">
        <v>0.19247787610619468</v>
      </c>
      <c r="F54" s="1">
        <v>26100</v>
      </c>
      <c r="G54" s="6">
        <v>0.01207438934122872</v>
      </c>
    </row>
    <row r="55" spans="1:7" ht="12.75">
      <c r="A55" t="s">
        <v>42</v>
      </c>
      <c r="B55" s="1">
        <v>20000</v>
      </c>
      <c r="C55" s="6">
        <v>0.009871668311944718</v>
      </c>
      <c r="D55" s="1">
        <v>1900</v>
      </c>
      <c r="E55" s="6">
        <v>0.014011799410029498</v>
      </c>
      <c r="F55" s="1">
        <v>21900</v>
      </c>
      <c r="G55" s="6">
        <v>0.01013138415988157</v>
      </c>
    </row>
    <row r="56" spans="1:7" ht="12.75">
      <c r="A56" t="s">
        <v>61</v>
      </c>
      <c r="B56" s="1">
        <v>21000</v>
      </c>
      <c r="C56" s="6">
        <v>0.010365251727541954</v>
      </c>
      <c r="D56" s="1">
        <v>0</v>
      </c>
      <c r="E56" s="6">
        <v>0</v>
      </c>
      <c r="F56" s="1">
        <v>21000</v>
      </c>
      <c r="G56" s="6">
        <v>0.009715025906735751</v>
      </c>
    </row>
    <row r="57" spans="1:7" ht="12.75">
      <c r="A57" t="s">
        <v>62</v>
      </c>
      <c r="B57" s="1">
        <v>6000</v>
      </c>
      <c r="C57" s="6">
        <v>0.0029615004935834156</v>
      </c>
      <c r="D57" s="1">
        <v>1600</v>
      </c>
      <c r="E57" s="6">
        <v>0.011799410029498525</v>
      </c>
      <c r="F57" s="1">
        <v>7600</v>
      </c>
      <c r="G57" s="6">
        <v>0.003515914137675796</v>
      </c>
    </row>
    <row r="58" spans="1:7" ht="12.75">
      <c r="A58" t="s">
        <v>63</v>
      </c>
      <c r="B58" s="1">
        <v>206000</v>
      </c>
      <c r="C58" s="6">
        <v>0.1016781836130306</v>
      </c>
      <c r="D58" s="1">
        <v>29600</v>
      </c>
      <c r="E58" s="6">
        <v>0.2182890855457227</v>
      </c>
      <c r="F58" s="1">
        <v>235600</v>
      </c>
      <c r="G58" s="6">
        <v>0.10899333826794967</v>
      </c>
    </row>
    <row r="59" spans="1:6" ht="12.75">
      <c r="A59" t="s">
        <v>56</v>
      </c>
      <c r="B59" s="1">
        <v>2026000</v>
      </c>
      <c r="D59" s="1">
        <v>135600</v>
      </c>
      <c r="F59" s="1">
        <v>2161600</v>
      </c>
    </row>
    <row r="61" ht="12.75">
      <c r="A61" s="3" t="s">
        <v>65</v>
      </c>
    </row>
    <row r="62" spans="2:6" ht="12.75">
      <c r="B62" t="s">
        <v>4</v>
      </c>
      <c r="D62" t="s">
        <v>55</v>
      </c>
      <c r="F62" t="s">
        <v>56</v>
      </c>
    </row>
    <row r="63" spans="1:7" ht="12.75">
      <c r="A63" t="s">
        <v>57</v>
      </c>
      <c r="B63" s="2">
        <v>68045000</v>
      </c>
      <c r="C63" s="6">
        <v>0.5373996003759309</v>
      </c>
      <c r="D63" s="2">
        <v>3779000</v>
      </c>
      <c r="E63" s="6">
        <v>0.5407068250107312</v>
      </c>
      <c r="F63" s="2">
        <v>71824000</v>
      </c>
      <c r="G63" s="6">
        <v>0.5375726004430872</v>
      </c>
    </row>
    <row r="64" spans="1:7" ht="12.75">
      <c r="A64" t="s">
        <v>34</v>
      </c>
      <c r="B64" s="2">
        <v>22964000</v>
      </c>
      <c r="C64" s="6">
        <v>0.18136298659758804</v>
      </c>
      <c r="D64" s="2">
        <v>616000</v>
      </c>
      <c r="E64" s="6">
        <v>0.08813850336242667</v>
      </c>
      <c r="F64" s="2">
        <v>23580000</v>
      </c>
      <c r="G64" s="6">
        <v>0.17648643793784805</v>
      </c>
    </row>
    <row r="65" spans="1:7" ht="12.75">
      <c r="A65" t="s">
        <v>58</v>
      </c>
      <c r="B65" s="2">
        <v>3657000</v>
      </c>
      <c r="C65" s="6">
        <v>0.028881921354615026</v>
      </c>
      <c r="D65" s="2">
        <v>101000</v>
      </c>
      <c r="E65" s="6">
        <v>0.014451280583774503</v>
      </c>
      <c r="F65" s="2">
        <v>3758000</v>
      </c>
      <c r="G65" s="6">
        <v>0.028127058259984433</v>
      </c>
    </row>
    <row r="66" spans="1:7" ht="12.75">
      <c r="A66" t="s">
        <v>59</v>
      </c>
      <c r="B66" s="2">
        <v>19866000</v>
      </c>
      <c r="C66" s="6">
        <v>0.15689588450390543</v>
      </c>
      <c r="D66" s="2">
        <v>46000</v>
      </c>
      <c r="E66" s="6">
        <v>0.006581771354986408</v>
      </c>
      <c r="F66" s="2">
        <v>19912000</v>
      </c>
      <c r="G66" s="6">
        <v>0.149032992036405</v>
      </c>
    </row>
    <row r="67" spans="1:7" ht="12.75">
      <c r="A67" t="s">
        <v>60</v>
      </c>
      <c r="B67" s="2">
        <v>85000</v>
      </c>
      <c r="C67" s="6">
        <v>0.0006713052543457143</v>
      </c>
      <c r="D67" s="2">
        <v>77000</v>
      </c>
      <c r="E67" s="6">
        <v>0.011017312920303333</v>
      </c>
      <c r="F67" s="2">
        <v>162000</v>
      </c>
      <c r="G67" s="6">
        <v>0.0012125022453745285</v>
      </c>
    </row>
    <row r="68" spans="1:7" ht="12.75">
      <c r="A68" t="s">
        <v>214</v>
      </c>
      <c r="B68" s="2">
        <v>0</v>
      </c>
      <c r="C68" s="6">
        <v>0</v>
      </c>
      <c r="D68" s="2">
        <v>1044000</v>
      </c>
      <c r="E68" s="6">
        <v>0.14937759336099585</v>
      </c>
      <c r="F68" s="2">
        <v>1044000</v>
      </c>
      <c r="G68" s="6">
        <v>0.007813903359080294</v>
      </c>
    </row>
    <row r="69" spans="1:7" ht="12.75">
      <c r="A69" t="s">
        <v>42</v>
      </c>
      <c r="B69" s="2">
        <v>964000</v>
      </c>
      <c r="C69" s="6">
        <v>0.007613391355167866</v>
      </c>
      <c r="D69" s="2">
        <v>77000</v>
      </c>
      <c r="E69" s="6">
        <v>0.011017312920303333</v>
      </c>
      <c r="F69" s="2">
        <v>1041000</v>
      </c>
      <c r="G69" s="6">
        <v>0.007791449613795581</v>
      </c>
    </row>
    <row r="70" spans="1:7" ht="12.75">
      <c r="A70" t="s">
        <v>61</v>
      </c>
      <c r="B70" s="2">
        <v>1016000</v>
      </c>
      <c r="C70" s="6">
        <v>0.00802407221664995</v>
      </c>
      <c r="D70" s="2">
        <v>0</v>
      </c>
      <c r="E70" s="6">
        <v>0</v>
      </c>
      <c r="F70" s="2">
        <v>1016000</v>
      </c>
      <c r="G70" s="6">
        <v>0.007604335069756302</v>
      </c>
    </row>
    <row r="71" spans="1:7" ht="12.75">
      <c r="A71" t="s">
        <v>62</v>
      </c>
      <c r="B71" s="2">
        <v>276000</v>
      </c>
      <c r="C71" s="6">
        <v>0.0021797676494049074</v>
      </c>
      <c r="D71" s="2">
        <v>66000</v>
      </c>
      <c r="E71" s="6">
        <v>0.009443411074545714</v>
      </c>
      <c r="F71" s="2">
        <v>342000</v>
      </c>
      <c r="G71" s="6">
        <v>0.002559726962457338</v>
      </c>
    </row>
    <row r="72" spans="1:7" ht="12.75">
      <c r="A72" t="s">
        <v>63</v>
      </c>
      <c r="B72" s="2">
        <v>9746000</v>
      </c>
      <c r="C72" s="6">
        <v>0.07697107069239213</v>
      </c>
      <c r="D72" s="2">
        <v>1183000</v>
      </c>
      <c r="E72" s="6">
        <v>0.16926598941193305</v>
      </c>
      <c r="F72" s="2">
        <v>10929000</v>
      </c>
      <c r="G72" s="6">
        <v>0.08179899407221125</v>
      </c>
    </row>
    <row r="73" spans="1:6" ht="12.75">
      <c r="A73" t="s">
        <v>56</v>
      </c>
      <c r="B73" s="2">
        <v>126619000</v>
      </c>
      <c r="D73" s="2">
        <v>6989000</v>
      </c>
      <c r="F73" s="2">
        <v>133608000</v>
      </c>
    </row>
    <row r="75" ht="12.75">
      <c r="A75" s="7" t="s">
        <v>215</v>
      </c>
    </row>
    <row r="76" ht="12.75">
      <c r="A76" t="s">
        <v>66</v>
      </c>
    </row>
    <row r="77" ht="12.75">
      <c r="A77" t="s">
        <v>216</v>
      </c>
    </row>
    <row r="78" ht="12.75">
      <c r="A78" t="s">
        <v>67</v>
      </c>
    </row>
    <row r="79" ht="12.75">
      <c r="A79" t="s">
        <v>68</v>
      </c>
    </row>
    <row r="81" ht="12.75">
      <c r="A81" s="3" t="s">
        <v>79</v>
      </c>
    </row>
    <row r="82" spans="2:3" ht="12.75">
      <c r="B82" t="s">
        <v>1</v>
      </c>
      <c r="C82" t="s">
        <v>3</v>
      </c>
    </row>
    <row r="83" spans="1:3" ht="12.75">
      <c r="A83" t="s">
        <v>80</v>
      </c>
      <c r="B83" s="1">
        <v>857000</v>
      </c>
      <c r="C83" s="2">
        <v>35832000</v>
      </c>
    </row>
    <row r="84" spans="1:3" ht="12.75">
      <c r="A84" t="s">
        <v>81</v>
      </c>
      <c r="B84" s="1">
        <v>27000</v>
      </c>
      <c r="C84" s="2">
        <v>784000</v>
      </c>
    </row>
    <row r="85" spans="1:3" ht="12.75">
      <c r="A85" t="s">
        <v>82</v>
      </c>
      <c r="B85" s="1">
        <v>821000</v>
      </c>
      <c r="C85" s="2">
        <v>24880000</v>
      </c>
    </row>
    <row r="86" spans="1:3" ht="12.75">
      <c r="A86" t="s">
        <v>56</v>
      </c>
      <c r="B86" s="1">
        <v>1705000</v>
      </c>
      <c r="C86" s="2">
        <v>61496000</v>
      </c>
    </row>
    <row r="88" ht="12.75">
      <c r="A88" s="7" t="s">
        <v>217</v>
      </c>
    </row>
    <row r="89" ht="12.75">
      <c r="A89" t="s">
        <v>83</v>
      </c>
    </row>
    <row r="92" ht="12.75">
      <c r="A92" s="3" t="s">
        <v>84</v>
      </c>
    </row>
    <row r="94" spans="2:8" ht="12.75">
      <c r="B94" t="s">
        <v>85</v>
      </c>
      <c r="C94" t="s">
        <v>86</v>
      </c>
      <c r="D94" t="s">
        <v>87</v>
      </c>
      <c r="E94" t="s">
        <v>88</v>
      </c>
      <c r="F94" t="s">
        <v>89</v>
      </c>
      <c r="G94" t="s">
        <v>56</v>
      </c>
      <c r="H94" t="s">
        <v>90</v>
      </c>
    </row>
    <row r="95" spans="1:8" ht="12.75">
      <c r="A95" t="s">
        <v>91</v>
      </c>
      <c r="B95" s="2">
        <v>48902000</v>
      </c>
      <c r="C95" s="2">
        <v>16240000</v>
      </c>
      <c r="D95" s="2">
        <v>28221000</v>
      </c>
      <c r="E95" s="2">
        <v>13118000</v>
      </c>
      <c r="F95" s="2">
        <v>20138000</v>
      </c>
      <c r="G95" s="2">
        <v>126619000</v>
      </c>
      <c r="H95" s="6">
        <v>0.6489754287412997</v>
      </c>
    </row>
    <row r="96" spans="1:8" ht="12.75">
      <c r="A96" t="s">
        <v>92</v>
      </c>
      <c r="B96" s="2">
        <v>2035000</v>
      </c>
      <c r="C96" s="2">
        <v>2055000</v>
      </c>
      <c r="D96" s="2">
        <v>1556000</v>
      </c>
      <c r="E96" s="2">
        <v>703000</v>
      </c>
      <c r="F96" s="2">
        <v>642000</v>
      </c>
      <c r="G96" s="2">
        <v>6991000</v>
      </c>
      <c r="H96" s="6">
        <v>0.035831804249997434</v>
      </c>
    </row>
    <row r="97" spans="1:8" ht="12.75">
      <c r="A97" t="s">
        <v>56</v>
      </c>
      <c r="B97" s="2">
        <v>50937000</v>
      </c>
      <c r="C97" s="2">
        <v>18295000</v>
      </c>
      <c r="D97" s="2">
        <v>29777000</v>
      </c>
      <c r="E97" s="2">
        <v>13821000</v>
      </c>
      <c r="F97" s="2">
        <v>20780000</v>
      </c>
      <c r="G97" s="2">
        <v>133610000</v>
      </c>
      <c r="H97" s="6"/>
    </row>
    <row r="98" spans="1:8" ht="12.75">
      <c r="A98" t="s">
        <v>90</v>
      </c>
      <c r="B98" s="6">
        <v>0.38123643439862287</v>
      </c>
      <c r="C98" s="6">
        <v>0.13692837362472868</v>
      </c>
      <c r="D98" s="6">
        <v>0.2228650550108525</v>
      </c>
      <c r="E98" s="6">
        <v>0.10344285607364719</v>
      </c>
      <c r="F98" s="6">
        <v>0.1555272808921488</v>
      </c>
      <c r="G98" s="2"/>
      <c r="H98" s="6"/>
    </row>
    <row r="99" spans="2:8" ht="12.75">
      <c r="B99" s="2"/>
      <c r="C99" s="2"/>
      <c r="D99" s="2"/>
      <c r="E99" s="2"/>
      <c r="F99" s="2"/>
      <c r="G99" s="2"/>
      <c r="H99" s="6"/>
    </row>
    <row r="100" spans="1:8" ht="12.75">
      <c r="A100" t="s">
        <v>93</v>
      </c>
      <c r="B100" s="2">
        <v>0</v>
      </c>
      <c r="C100" s="2">
        <v>19347000</v>
      </c>
      <c r="D100" s="2">
        <v>26589000</v>
      </c>
      <c r="E100" s="2">
        <v>5877000</v>
      </c>
      <c r="F100" s="2">
        <v>9683000</v>
      </c>
      <c r="G100" s="2">
        <v>61496000</v>
      </c>
      <c r="H100" s="6">
        <v>0.31519276700870297</v>
      </c>
    </row>
    <row r="101" spans="1:8" ht="12.75">
      <c r="A101" t="s">
        <v>90</v>
      </c>
      <c r="B101" s="6">
        <v>0</v>
      </c>
      <c r="C101" s="6">
        <v>0.31460582802133474</v>
      </c>
      <c r="D101" s="6">
        <v>0.4323695850136594</v>
      </c>
      <c r="E101" s="6">
        <v>0.09556719136203981</v>
      </c>
      <c r="F101" s="6">
        <v>0.15745739560296604</v>
      </c>
      <c r="G101" s="2"/>
      <c r="H101" s="6"/>
    </row>
    <row r="102" spans="2:8" ht="12.75">
      <c r="B102" s="2"/>
      <c r="C102" s="2"/>
      <c r="D102" s="2"/>
      <c r="E102" s="2"/>
      <c r="F102" s="2"/>
      <c r="G102" s="2"/>
      <c r="H102" s="6"/>
    </row>
    <row r="103" spans="1:7" ht="12.75">
      <c r="A103" t="s">
        <v>56</v>
      </c>
      <c r="B103" s="2">
        <v>50937000</v>
      </c>
      <c r="C103" s="2">
        <v>37642000</v>
      </c>
      <c r="D103" s="2">
        <v>56366000</v>
      </c>
      <c r="E103" s="2">
        <v>19698000</v>
      </c>
      <c r="F103" s="2">
        <v>30463000</v>
      </c>
      <c r="G103" s="2">
        <v>195106000</v>
      </c>
    </row>
    <row r="104" spans="1:6" ht="12.75">
      <c r="A104" t="s">
        <v>90</v>
      </c>
      <c r="B104" s="6">
        <v>0.26107346775598905</v>
      </c>
      <c r="C104" s="6">
        <v>0.1929310221110576</v>
      </c>
      <c r="D104" s="6">
        <v>0.28889936752329504</v>
      </c>
      <c r="E104" s="6">
        <v>0.10096050352116286</v>
      </c>
      <c r="F104" s="6">
        <v>0.15613563908849548</v>
      </c>
    </row>
    <row r="106" ht="12.75">
      <c r="A106" s="7" t="s">
        <v>218</v>
      </c>
    </row>
    <row r="107" ht="12.75">
      <c r="A107" t="s">
        <v>95</v>
      </c>
    </row>
    <row r="109" ht="12.75">
      <c r="A109" s="3" t="s">
        <v>96</v>
      </c>
    </row>
    <row r="111" ht="12.75">
      <c r="A111" t="s">
        <v>97</v>
      </c>
    </row>
    <row r="112" ht="12.75">
      <c r="A112" t="s">
        <v>98</v>
      </c>
    </row>
    <row r="114" spans="2:6" ht="12.75">
      <c r="B114" t="s">
        <v>42</v>
      </c>
      <c r="C114" t="s">
        <v>99</v>
      </c>
      <c r="D114" t="s">
        <v>38</v>
      </c>
      <c r="E114" t="s">
        <v>100</v>
      </c>
      <c r="F114" t="s">
        <v>56</v>
      </c>
    </row>
    <row r="115" spans="1:6" ht="12.75">
      <c r="A115" t="s">
        <v>101</v>
      </c>
      <c r="B115" s="2">
        <v>278000</v>
      </c>
      <c r="C115" s="2">
        <v>1157134.1292278543</v>
      </c>
      <c r="D115" s="2">
        <v>0</v>
      </c>
      <c r="E115" s="2">
        <v>2168000</v>
      </c>
      <c r="F115" s="2">
        <v>3603134.1292278543</v>
      </c>
    </row>
    <row r="117" ht="12.75">
      <c r="A117" t="s">
        <v>102</v>
      </c>
    </row>
    <row r="118" ht="12.75">
      <c r="A118" t="s">
        <v>103</v>
      </c>
    </row>
    <row r="119" ht="12.75">
      <c r="A119" t="s">
        <v>104</v>
      </c>
    </row>
    <row r="120" ht="12.75">
      <c r="A120" t="s">
        <v>105</v>
      </c>
    </row>
    <row r="121" ht="12.75">
      <c r="A121" t="s">
        <v>106</v>
      </c>
    </row>
    <row r="122" ht="12.75">
      <c r="A122" t="s">
        <v>107</v>
      </c>
    </row>
    <row r="125" ht="12.75">
      <c r="A125" s="3" t="s">
        <v>108</v>
      </c>
    </row>
    <row r="127" ht="12.75">
      <c r="A127" t="s">
        <v>6</v>
      </c>
    </row>
    <row r="128" ht="12.75">
      <c r="A128" t="s">
        <v>7</v>
      </c>
    </row>
    <row r="130" ht="12.75">
      <c r="A130" s="3" t="s">
        <v>109</v>
      </c>
    </row>
    <row r="132" ht="12.75">
      <c r="A132" t="s">
        <v>110</v>
      </c>
    </row>
    <row r="133" spans="2:6" ht="12.75">
      <c r="B133" t="s">
        <v>53</v>
      </c>
      <c r="D133" t="s">
        <v>111</v>
      </c>
      <c r="F133" t="s">
        <v>56</v>
      </c>
    </row>
    <row r="134" spans="1:6" ht="12.75">
      <c r="A134" t="s">
        <v>85</v>
      </c>
      <c r="B134" s="2">
        <v>51532000</v>
      </c>
      <c r="D134" s="2">
        <v>532000</v>
      </c>
      <c r="F134" s="2">
        <v>52064000</v>
      </c>
    </row>
    <row r="135" spans="1:6" ht="12.75">
      <c r="A135" t="s">
        <v>113</v>
      </c>
      <c r="B135" s="2">
        <v>18111000</v>
      </c>
      <c r="D135" s="2">
        <v>19153000</v>
      </c>
      <c r="F135" s="2">
        <v>37264000</v>
      </c>
    </row>
    <row r="136" spans="1:6" ht="12.75">
      <c r="A136" t="s">
        <v>114</v>
      </c>
      <c r="B136" s="2">
        <v>28884000</v>
      </c>
      <c r="D136" s="2">
        <v>25792000</v>
      </c>
      <c r="F136" s="2">
        <v>54676000</v>
      </c>
    </row>
    <row r="137" spans="1:6" ht="12.75">
      <c r="A137" t="s">
        <v>115</v>
      </c>
      <c r="B137" s="2">
        <v>14301000</v>
      </c>
      <c r="D137" s="2">
        <v>6336000</v>
      </c>
      <c r="F137" s="2">
        <v>20637000</v>
      </c>
    </row>
    <row r="138" spans="1:6" ht="12.75">
      <c r="A138" t="s">
        <v>116</v>
      </c>
      <c r="B138" s="2">
        <v>12468000</v>
      </c>
      <c r="D138" s="2">
        <v>5810000</v>
      </c>
      <c r="F138" s="2">
        <v>18278000</v>
      </c>
    </row>
    <row r="139" spans="2:6" ht="12.75">
      <c r="B139" s="2"/>
      <c r="D139" s="2"/>
      <c r="F139" s="2"/>
    </row>
    <row r="140" spans="1:6" ht="12.75">
      <c r="A140" t="s">
        <v>117</v>
      </c>
      <c r="B140" s="2">
        <v>3603134.1292278543</v>
      </c>
      <c r="D140" s="2">
        <v>0</v>
      </c>
      <c r="F140" s="2">
        <v>3603134.1292278543</v>
      </c>
    </row>
    <row r="141" spans="2:6" ht="12.75">
      <c r="B141" s="2"/>
      <c r="D141" s="2"/>
      <c r="F141" s="2"/>
    </row>
    <row r="142" spans="1:6" ht="12.75">
      <c r="A142" t="s">
        <v>118</v>
      </c>
      <c r="B142" s="2">
        <v>128899134.12922785</v>
      </c>
      <c r="D142" s="2">
        <v>57623000</v>
      </c>
      <c r="F142" s="2">
        <v>186522134.12922785</v>
      </c>
    </row>
    <row r="144" ht="12.75">
      <c r="A144" t="s">
        <v>119</v>
      </c>
    </row>
    <row r="145" ht="12.75">
      <c r="A145" t="s">
        <v>120</v>
      </c>
    </row>
    <row r="147" ht="12.75">
      <c r="A147" s="3" t="s">
        <v>121</v>
      </c>
    </row>
    <row r="148" spans="1:6" ht="12.75">
      <c r="A148" s="3"/>
      <c r="B148" t="s">
        <v>53</v>
      </c>
      <c r="D148" t="s">
        <v>111</v>
      </c>
      <c r="F148" t="s">
        <v>56</v>
      </c>
    </row>
    <row r="149" spans="1:6" ht="12.75">
      <c r="A149" t="s">
        <v>122</v>
      </c>
      <c r="B149" s="2">
        <v>40129000</v>
      </c>
      <c r="D149" s="2">
        <v>11648000</v>
      </c>
      <c r="F149" s="2">
        <v>51777000</v>
      </c>
    </row>
    <row r="150" spans="1:6" ht="12.75">
      <c r="A150" t="s">
        <v>123</v>
      </c>
      <c r="B150" s="2">
        <v>721000</v>
      </c>
      <c r="D150" s="2">
        <v>0</v>
      </c>
      <c r="F150" s="2">
        <v>721000</v>
      </c>
    </row>
    <row r="151" spans="1:6" ht="12.75">
      <c r="A151" t="s">
        <v>124</v>
      </c>
      <c r="B151" s="2">
        <v>14660000</v>
      </c>
      <c r="D151" s="2">
        <v>5389000</v>
      </c>
      <c r="F151" s="2">
        <v>20049000</v>
      </c>
    </row>
    <row r="153" ht="12.75">
      <c r="A153" t="s">
        <v>125</v>
      </c>
    </row>
    <row r="154" ht="12.75">
      <c r="A154" t="s">
        <v>126</v>
      </c>
    </row>
    <row r="156" ht="12.75">
      <c r="A156" s="3" t="s">
        <v>127</v>
      </c>
    </row>
    <row r="157" spans="2:6" ht="12.75">
      <c r="B157" t="s">
        <v>53</v>
      </c>
      <c r="D157" t="s">
        <v>111</v>
      </c>
      <c r="F157" t="s">
        <v>112</v>
      </c>
    </row>
    <row r="158" spans="1:6" ht="12.75">
      <c r="A158" t="s">
        <v>128</v>
      </c>
      <c r="B158" s="2">
        <v>128899134.12922785</v>
      </c>
      <c r="D158" s="2">
        <v>57623000</v>
      </c>
      <c r="F158" s="2">
        <v>186522134.12922785</v>
      </c>
    </row>
    <row r="159" spans="1:6" ht="12.75">
      <c r="A159" t="s">
        <v>129</v>
      </c>
      <c r="B159" s="2">
        <v>55510000</v>
      </c>
      <c r="D159" s="2">
        <v>17037000</v>
      </c>
      <c r="F159" s="2">
        <v>72547000</v>
      </c>
    </row>
    <row r="160" spans="1:6" ht="12.75">
      <c r="A160" t="s">
        <v>56</v>
      </c>
      <c r="B160" s="2">
        <v>184409134.12922785</v>
      </c>
      <c r="D160" s="2">
        <v>74660000</v>
      </c>
      <c r="F160" s="2">
        <v>259069134.12922785</v>
      </c>
    </row>
    <row r="162" ht="12.75">
      <c r="A162" s="3" t="s">
        <v>130</v>
      </c>
    </row>
    <row r="164" ht="12.75">
      <c r="A164" s="3" t="s">
        <v>131</v>
      </c>
    </row>
    <row r="165" spans="1:6" ht="12.75">
      <c r="A165" s="3"/>
      <c r="B165" t="s">
        <v>132</v>
      </c>
      <c r="D165" t="s">
        <v>133</v>
      </c>
      <c r="F165" t="s">
        <v>56</v>
      </c>
    </row>
    <row r="166" ht="12.75">
      <c r="B166" t="s">
        <v>134</v>
      </c>
    </row>
    <row r="167" spans="1:7" ht="12.75">
      <c r="A167" t="s">
        <v>85</v>
      </c>
      <c r="B167" s="1">
        <v>726.3635813571287</v>
      </c>
      <c r="C167" s="6">
        <v>0.4418266208717353</v>
      </c>
      <c r="D167" s="1">
        <v>7.495688648834007</v>
      </c>
      <c r="E167" s="6">
        <v>0.011415075882578958</v>
      </c>
      <c r="F167" s="1">
        <v>733.8592700059628</v>
      </c>
      <c r="G167" s="6">
        <v>0.31897916226392</v>
      </c>
    </row>
    <row r="168" spans="1:7" ht="12.75">
      <c r="A168" t="s">
        <v>135</v>
      </c>
      <c r="B168" s="1">
        <v>149.94793881566466</v>
      </c>
      <c r="C168" s="6">
        <v>0.09120913109358304</v>
      </c>
      <c r="D168" s="1">
        <v>158.5751145570146</v>
      </c>
      <c r="E168" s="6">
        <v>0.24149174953238622</v>
      </c>
      <c r="F168" s="1">
        <v>308.5230533726792</v>
      </c>
      <c r="G168" s="6">
        <v>0.13410258495899938</v>
      </c>
    </row>
    <row r="169" spans="1:7" ht="12.75">
      <c r="A169" t="s">
        <v>114</v>
      </c>
      <c r="B169" s="1">
        <v>385.1846525817531</v>
      </c>
      <c r="C169" s="6">
        <v>0.23429703502463334</v>
      </c>
      <c r="D169" s="1">
        <v>343.9515378648465</v>
      </c>
      <c r="E169" s="6">
        <v>0.5237988247107487</v>
      </c>
      <c r="F169" s="1">
        <v>729.1361904465996</v>
      </c>
      <c r="G169" s="6">
        <v>0.31692622919796676</v>
      </c>
    </row>
    <row r="170" spans="1:7" ht="12.75">
      <c r="A170" t="s">
        <v>88</v>
      </c>
      <c r="B170" s="1">
        <v>240.383270477686</v>
      </c>
      <c r="C170" s="6">
        <v>0.14621841022207524</v>
      </c>
      <c r="D170" s="1">
        <v>106.5006119199034</v>
      </c>
      <c r="E170" s="6">
        <v>0.1621882422765653</v>
      </c>
      <c r="F170" s="1">
        <v>346.88388239758945</v>
      </c>
      <c r="G170" s="6">
        <v>0.1507764972555844</v>
      </c>
    </row>
    <row r="171" spans="1:7" ht="12.75">
      <c r="A171" t="s">
        <v>116</v>
      </c>
      <c r="B171" s="1">
        <v>86.10964961960833</v>
      </c>
      <c r="C171" s="6">
        <v>0.052378087905779705</v>
      </c>
      <c r="D171" s="1">
        <v>40.12521351642425</v>
      </c>
      <c r="E171" s="6">
        <v>0.06110610759772085</v>
      </c>
      <c r="F171" s="1">
        <v>126.23486313603259</v>
      </c>
      <c r="G171" s="6">
        <v>0.05486922702673647</v>
      </c>
    </row>
    <row r="172" spans="1:7" ht="12.75">
      <c r="A172" t="s">
        <v>136</v>
      </c>
      <c r="B172" s="1">
        <v>56.01230281778795</v>
      </c>
      <c r="C172" s="6">
        <v>0.034070714882193404</v>
      </c>
      <c r="D172">
        <v>0</v>
      </c>
      <c r="E172" s="6">
        <v>0</v>
      </c>
      <c r="F172" s="1">
        <v>56.01230281778795</v>
      </c>
      <c r="G172" s="6">
        <v>0.024346299296792738</v>
      </c>
    </row>
    <row r="173" spans="1:6" ht="12.75">
      <c r="A173" t="s">
        <v>137</v>
      </c>
      <c r="B173" s="1">
        <v>1644.0013956696287</v>
      </c>
      <c r="D173" s="1">
        <v>656.6481665070228</v>
      </c>
      <c r="F173" s="1">
        <v>2300.649562176652</v>
      </c>
    </row>
    <row r="174" ht="12.75">
      <c r="B174" s="1"/>
    </row>
    <row r="175" spans="2:6" ht="12.75">
      <c r="B175" s="1" t="s">
        <v>132</v>
      </c>
      <c r="D175" t="s">
        <v>111</v>
      </c>
      <c r="F175" t="s">
        <v>56</v>
      </c>
    </row>
    <row r="176" ht="12.75">
      <c r="B176" t="s">
        <v>138</v>
      </c>
    </row>
    <row r="177" spans="1:7" ht="12.75">
      <c r="A177" t="s">
        <v>85</v>
      </c>
      <c r="B177" s="1">
        <v>1075.0181004085505</v>
      </c>
      <c r="C177" s="6">
        <v>0.44756503196075487</v>
      </c>
      <c r="D177" s="1">
        <v>11.09361920027433</v>
      </c>
      <c r="E177" s="6">
        <v>0.01141758152489556</v>
      </c>
      <c r="F177" s="1">
        <v>1086.1117196088248</v>
      </c>
      <c r="G177" s="6">
        <v>0.32194900394796705</v>
      </c>
    </row>
    <row r="178" spans="1:7" ht="12.75">
      <c r="A178" t="s">
        <v>135</v>
      </c>
      <c r="B178" s="1">
        <v>224.92190822349698</v>
      </c>
      <c r="C178" s="6">
        <v>0.09364231263126248</v>
      </c>
      <c r="D178" s="1">
        <v>237.8626718355219</v>
      </c>
      <c r="E178" s="6">
        <v>0.2448088760198648</v>
      </c>
      <c r="F178" s="1">
        <v>462.7845800590189</v>
      </c>
      <c r="G178" s="6">
        <v>0.13718021074861508</v>
      </c>
    </row>
    <row r="179" spans="1:7" ht="12.75">
      <c r="A179" t="s">
        <v>114</v>
      </c>
      <c r="B179" s="1">
        <v>577.7769788726296</v>
      </c>
      <c r="C179" s="6">
        <v>0.24054736559044085</v>
      </c>
      <c r="D179" s="1">
        <v>515.9273067972697</v>
      </c>
      <c r="E179" s="6">
        <v>0.5309937162916105</v>
      </c>
      <c r="F179" s="1">
        <v>1093.7042856698993</v>
      </c>
      <c r="G179" s="6">
        <v>0.3241996187204993</v>
      </c>
    </row>
    <row r="180" spans="1:7" ht="12.75">
      <c r="A180" t="s">
        <v>88</v>
      </c>
      <c r="B180" s="1">
        <v>338.94041137353724</v>
      </c>
      <c r="C180" s="6">
        <v>0.14111192731688635</v>
      </c>
      <c r="D180" s="1">
        <v>150.1658628070638</v>
      </c>
      <c r="E180" s="6">
        <v>0.15455109373265086</v>
      </c>
      <c r="F180" s="1">
        <v>489.1062741806011</v>
      </c>
      <c r="G180" s="6">
        <v>0.14498257863736094</v>
      </c>
    </row>
    <row r="181" spans="1:7" ht="12.75">
      <c r="A181" t="s">
        <v>116</v>
      </c>
      <c r="B181" s="1">
        <v>121.41460596364774</v>
      </c>
      <c r="C181" s="6">
        <v>0.05054885306393511</v>
      </c>
      <c r="D181" s="1">
        <v>56.576551058158195</v>
      </c>
      <c r="E181" s="6">
        <v>0.05822873243097829</v>
      </c>
      <c r="F181" s="1">
        <v>177.99115702180595</v>
      </c>
      <c r="G181" s="6">
        <v>0.05276075626488527</v>
      </c>
    </row>
    <row r="182" spans="1:7" ht="12.75">
      <c r="A182" t="s">
        <v>136</v>
      </c>
      <c r="B182" s="1">
        <v>63.85402521227826</v>
      </c>
      <c r="C182" s="6">
        <v>0.026584509436720232</v>
      </c>
      <c r="D182">
        <v>0</v>
      </c>
      <c r="E182" s="6">
        <v>0</v>
      </c>
      <c r="F182" s="1">
        <v>63.85402521227826</v>
      </c>
      <c r="G182" s="6">
        <v>0.018927831680672278</v>
      </c>
    </row>
    <row r="183" spans="1:6" ht="12.75">
      <c r="A183" t="s">
        <v>137</v>
      </c>
      <c r="B183" s="1">
        <v>2401.9260300541405</v>
      </c>
      <c r="D183" s="1">
        <v>971.6260116982879</v>
      </c>
      <c r="F183" s="1">
        <v>3373.5520417524285</v>
      </c>
    </row>
    <row r="185" ht="12.75">
      <c r="A185" s="3" t="s">
        <v>139</v>
      </c>
    </row>
    <row r="186" spans="1:6" ht="12.75">
      <c r="A186" s="3"/>
      <c r="B186" t="s">
        <v>53</v>
      </c>
      <c r="D186" t="s">
        <v>111</v>
      </c>
      <c r="F186" t="s">
        <v>56</v>
      </c>
    </row>
    <row r="187" ht="12.75">
      <c r="B187" t="s">
        <v>134</v>
      </c>
    </row>
    <row r="188" spans="1:6" ht="12.75">
      <c r="A188" t="s">
        <v>140</v>
      </c>
      <c r="B188" s="1">
        <v>635.0769864533902</v>
      </c>
      <c r="D188" s="1">
        <v>181.08622367452367</v>
      </c>
      <c r="F188" s="1">
        <v>816.1632101279139</v>
      </c>
    </row>
    <row r="189" spans="1:6" ht="12.75">
      <c r="A189" t="s">
        <v>141</v>
      </c>
      <c r="B189" s="1">
        <v>227.9078382123019</v>
      </c>
      <c r="D189" s="1">
        <v>83.77343901815465</v>
      </c>
      <c r="F189" s="1">
        <v>311.68127723045654</v>
      </c>
    </row>
    <row r="190" spans="2:4" ht="12.75">
      <c r="B190" s="1"/>
      <c r="D190" s="1"/>
    </row>
    <row r="191" spans="2:4" ht="12.75">
      <c r="B191" t="s">
        <v>142</v>
      </c>
      <c r="D191" s="1"/>
    </row>
    <row r="192" spans="1:6" ht="12.75">
      <c r="A192" t="s">
        <v>140</v>
      </c>
      <c r="B192" s="1">
        <v>723.9877645568647</v>
      </c>
      <c r="D192" s="1">
        <v>206.43829498895695</v>
      </c>
      <c r="F192" s="1">
        <v>930.4260595458217</v>
      </c>
    </row>
    <row r="193" spans="1:6" ht="12.75">
      <c r="A193" t="s">
        <v>141</v>
      </c>
      <c r="B193" s="1">
        <v>259.8149355620241</v>
      </c>
      <c r="D193" s="1">
        <v>95.50172048069629</v>
      </c>
      <c r="F193" s="1">
        <v>355.3166560427204</v>
      </c>
    </row>
    <row r="195" ht="12.75">
      <c r="A195" s="3" t="s">
        <v>143</v>
      </c>
    </row>
    <row r="196" spans="1:6" ht="12.75">
      <c r="A196" s="3"/>
      <c r="B196" t="s">
        <v>53</v>
      </c>
      <c r="D196" t="s">
        <v>111</v>
      </c>
      <c r="F196" t="s">
        <v>56</v>
      </c>
    </row>
    <row r="197" ht="12.75">
      <c r="B197" t="s">
        <v>134</v>
      </c>
    </row>
    <row r="198" spans="1:7" ht="12.75">
      <c r="A198" t="s">
        <v>128</v>
      </c>
      <c r="B198" s="1">
        <v>1644.0013956696287</v>
      </c>
      <c r="C198" s="6">
        <v>0.6557680223107633</v>
      </c>
      <c r="D198" s="1">
        <v>656.6481665070228</v>
      </c>
      <c r="E198" s="6">
        <v>0.7125801275907768</v>
      </c>
      <c r="F198" s="1">
        <v>2300.649562176652</v>
      </c>
      <c r="G198" s="6">
        <v>0.671037933546558</v>
      </c>
    </row>
    <row r="199" spans="1:7" ht="12.75">
      <c r="A199" t="s">
        <v>144</v>
      </c>
      <c r="B199" s="1">
        <v>635.0769864533902</v>
      </c>
      <c r="C199" s="6">
        <v>0.2533228867801458</v>
      </c>
      <c r="D199" s="1">
        <v>181.08622367452367</v>
      </c>
      <c r="E199" s="6">
        <v>0.19651078150013226</v>
      </c>
      <c r="F199" s="1">
        <v>816.1632101279139</v>
      </c>
      <c r="G199" s="6">
        <v>0.23805297554435106</v>
      </c>
    </row>
    <row r="200" spans="1:7" ht="12.75">
      <c r="A200" t="s">
        <v>145</v>
      </c>
      <c r="B200" s="1">
        <v>227.9078382123019</v>
      </c>
      <c r="C200" s="6">
        <v>0.09090909090909091</v>
      </c>
      <c r="D200" s="1">
        <v>83.77343901815465</v>
      </c>
      <c r="E200" s="6">
        <v>0.09090909090909091</v>
      </c>
      <c r="F200" s="1">
        <v>311.68127723045654</v>
      </c>
      <c r="G200" s="6">
        <v>0.0909090909090909</v>
      </c>
    </row>
    <row r="201" spans="1:6" ht="12.75">
      <c r="A201" t="s">
        <v>56</v>
      </c>
      <c r="B201" s="1">
        <v>2506.986220335321</v>
      </c>
      <c r="D201" s="1">
        <v>921.5078291997011</v>
      </c>
      <c r="F201" s="1">
        <v>3428.4940495350224</v>
      </c>
    </row>
    <row r="202" spans="2:4" ht="12.75">
      <c r="B202" s="1"/>
      <c r="D202" s="1"/>
    </row>
    <row r="203" spans="2:4" ht="12.75">
      <c r="B203" t="s">
        <v>142</v>
      </c>
      <c r="D203" s="1"/>
    </row>
    <row r="204" spans="1:7" ht="12.75">
      <c r="A204" t="s">
        <v>128</v>
      </c>
      <c r="B204" s="1">
        <v>2401.9260300541405</v>
      </c>
      <c r="C204" s="6">
        <v>0.709426602506158</v>
      </c>
      <c r="D204" s="1">
        <v>971.6260116982879</v>
      </c>
      <c r="E204" s="6">
        <v>0.7629176587404075</v>
      </c>
      <c r="F204" s="1">
        <v>3373.5520417524285</v>
      </c>
      <c r="G204" s="6">
        <v>0.7240477835056935</v>
      </c>
    </row>
    <row r="205" spans="1:7" ht="12.75">
      <c r="A205" t="s">
        <v>144</v>
      </c>
      <c r="B205" s="1">
        <v>723.9877645568647</v>
      </c>
      <c r="C205" s="6">
        <v>0.2138351363193427</v>
      </c>
      <c r="D205" s="1">
        <v>206.43829498895695</v>
      </c>
      <c r="E205" s="6">
        <v>0.16209469362811024</v>
      </c>
      <c r="F205" s="1">
        <v>930.4260595458217</v>
      </c>
      <c r="G205" s="6">
        <v>0.19969246592091755</v>
      </c>
    </row>
    <row r="206" spans="1:7" ht="12.75">
      <c r="A206" t="s">
        <v>145</v>
      </c>
      <c r="B206" s="1">
        <v>259.8149355620241</v>
      </c>
      <c r="C206" s="6">
        <v>0.0767382611744994</v>
      </c>
      <c r="D206" s="1">
        <v>95.50172048069629</v>
      </c>
      <c r="E206" s="6">
        <v>0.07498764763148222</v>
      </c>
      <c r="F206" s="1">
        <v>355.3166560427204</v>
      </c>
      <c r="G206" s="6">
        <v>0.07625975057338877</v>
      </c>
    </row>
    <row r="207" spans="1:6" ht="12.75">
      <c r="A207" t="s">
        <v>56</v>
      </c>
      <c r="B207" s="1">
        <v>3385.728730173029</v>
      </c>
      <c r="D207" s="1">
        <v>1273.5660271679412</v>
      </c>
      <c r="F207" s="1">
        <v>4659.294757340971</v>
      </c>
    </row>
    <row r="209" ht="12.75">
      <c r="A209" t="s">
        <v>146</v>
      </c>
    </row>
    <row r="210" ht="12.75">
      <c r="A210" t="s">
        <v>147</v>
      </c>
    </row>
    <row r="212" ht="12.75">
      <c r="A212" s="3" t="s">
        <v>148</v>
      </c>
    </row>
    <row r="213" spans="1:6" ht="12.75">
      <c r="A213" s="3"/>
      <c r="B213" t="s">
        <v>53</v>
      </c>
      <c r="D213" t="s">
        <v>111</v>
      </c>
      <c r="F213" t="s">
        <v>56</v>
      </c>
    </row>
    <row r="214" spans="1:6" ht="12.75">
      <c r="A214" t="s">
        <v>149</v>
      </c>
      <c r="B214" s="1">
        <v>60700</v>
      </c>
      <c r="D214" s="1">
        <v>60700</v>
      </c>
      <c r="F214" s="1">
        <v>60700</v>
      </c>
    </row>
    <row r="215" spans="1:6" ht="12.75">
      <c r="A215" t="s">
        <v>150</v>
      </c>
      <c r="B215" s="1">
        <v>3385.728730173029</v>
      </c>
      <c r="D215" s="1">
        <v>1273.5660271679412</v>
      </c>
      <c r="F215" s="1">
        <v>4659.294757340971</v>
      </c>
    </row>
    <row r="216" spans="1:6" ht="12.75">
      <c r="A216" t="s">
        <v>151</v>
      </c>
      <c r="B216" s="6">
        <v>0.05577806804238927</v>
      </c>
      <c r="D216" s="6">
        <v>0.02098131840474368</v>
      </c>
      <c r="F216" s="6">
        <v>0.07675938644713297</v>
      </c>
    </row>
    <row r="218" ht="12.75">
      <c r="A218" t="s">
        <v>152</v>
      </c>
    </row>
    <row r="219" ht="12.75">
      <c r="A219" t="s">
        <v>219</v>
      </c>
    </row>
    <row r="220" ht="12.75">
      <c r="A220" t="s">
        <v>220</v>
      </c>
    </row>
    <row r="222" ht="12.75">
      <c r="A222" s="3" t="s">
        <v>154</v>
      </c>
    </row>
    <row r="224" ht="12.75">
      <c r="A224" t="s">
        <v>155</v>
      </c>
    </row>
    <row r="225" ht="12.75">
      <c r="A225" t="s">
        <v>156</v>
      </c>
    </row>
    <row r="227" ht="12.75">
      <c r="B227" t="s">
        <v>157</v>
      </c>
    </row>
    <row r="228" spans="2:6" ht="12.75">
      <c r="B228" t="s">
        <v>53</v>
      </c>
      <c r="D228" t="s">
        <v>111</v>
      </c>
      <c r="F228" t="s">
        <v>56</v>
      </c>
    </row>
    <row r="229" spans="1:6" ht="12.75">
      <c r="A229" t="s">
        <v>158</v>
      </c>
      <c r="B229" s="2">
        <v>32858000</v>
      </c>
      <c r="D229" s="2">
        <v>13152000</v>
      </c>
      <c r="F229" s="2">
        <v>46010000</v>
      </c>
    </row>
    <row r="230" spans="1:6" ht="12.75">
      <c r="A230" t="s">
        <v>159</v>
      </c>
      <c r="B230" s="2">
        <v>11841000</v>
      </c>
      <c r="D230" s="2">
        <v>3376000</v>
      </c>
      <c r="F230" s="2">
        <v>15217000</v>
      </c>
    </row>
    <row r="231" spans="1:6" ht="12.75">
      <c r="A231" t="s">
        <v>160</v>
      </c>
      <c r="B231" s="2">
        <v>4249000</v>
      </c>
      <c r="D231" s="2">
        <v>1562000</v>
      </c>
      <c r="F231" s="2">
        <v>5811000</v>
      </c>
    </row>
    <row r="232" spans="1:6" ht="12.75">
      <c r="A232" t="s">
        <v>56</v>
      </c>
      <c r="B232" s="2">
        <v>48948000</v>
      </c>
      <c r="D232" s="2">
        <v>18090000</v>
      </c>
      <c r="F232" s="2">
        <v>67038000</v>
      </c>
    </row>
    <row r="233" spans="2:6" ht="12.75">
      <c r="B233" s="2"/>
      <c r="D233" s="2"/>
      <c r="F233" s="2"/>
    </row>
    <row r="234" ht="12.75">
      <c r="A234" s="3" t="s">
        <v>161</v>
      </c>
    </row>
    <row r="235" spans="1:8" ht="12.75">
      <c r="A235" s="3"/>
      <c r="B235" t="s">
        <v>53</v>
      </c>
      <c r="E235" t="s">
        <v>111</v>
      </c>
      <c r="H235" t="s">
        <v>56</v>
      </c>
    </row>
    <row r="236" spans="2:9" ht="12.75">
      <c r="B236" t="s">
        <v>162</v>
      </c>
      <c r="C236" t="s">
        <v>161</v>
      </c>
      <c r="E236" t="s">
        <v>162</v>
      </c>
      <c r="F236" t="s">
        <v>161</v>
      </c>
      <c r="H236" t="s">
        <v>162</v>
      </c>
      <c r="I236" t="s">
        <v>161</v>
      </c>
    </row>
    <row r="237" ht="12.75">
      <c r="A237" t="s">
        <v>128</v>
      </c>
    </row>
    <row r="238" spans="1:9" ht="12.75">
      <c r="A238" t="s">
        <v>85</v>
      </c>
      <c r="B238" s="2">
        <v>51532000</v>
      </c>
      <c r="C238" s="2">
        <v>27827000</v>
      </c>
      <c r="E238" s="2">
        <v>532000</v>
      </c>
      <c r="F238" s="2">
        <v>287000</v>
      </c>
      <c r="H238" s="2">
        <v>52064000</v>
      </c>
      <c r="I238" s="2">
        <v>28114000</v>
      </c>
    </row>
    <row r="239" spans="1:9" ht="12.75">
      <c r="A239" t="s">
        <v>113</v>
      </c>
      <c r="B239" s="2">
        <v>18111000</v>
      </c>
      <c r="C239" s="2">
        <v>11591000</v>
      </c>
      <c r="E239" s="2">
        <v>19153000</v>
      </c>
      <c r="F239" s="2">
        <v>12258000</v>
      </c>
      <c r="H239" s="2">
        <v>37264000</v>
      </c>
      <c r="I239" s="2">
        <v>23849000</v>
      </c>
    </row>
    <row r="240" spans="1:9" ht="12.75">
      <c r="A240" t="s">
        <v>114</v>
      </c>
      <c r="B240" s="2">
        <v>28884000</v>
      </c>
      <c r="C240" s="2">
        <v>15597000</v>
      </c>
      <c r="E240" s="2">
        <v>25792000</v>
      </c>
      <c r="F240" s="2">
        <v>13928000</v>
      </c>
      <c r="H240" s="2">
        <v>54676000</v>
      </c>
      <c r="I240" s="2">
        <v>29525000</v>
      </c>
    </row>
    <row r="241" spans="1:9" ht="12.75">
      <c r="A241" t="s">
        <v>163</v>
      </c>
      <c r="B241" s="2">
        <v>14301000</v>
      </c>
      <c r="C241" s="2">
        <v>7723000</v>
      </c>
      <c r="E241" s="2">
        <v>6336000</v>
      </c>
      <c r="F241" s="2">
        <v>3421000</v>
      </c>
      <c r="H241" s="2">
        <v>20637000</v>
      </c>
      <c r="I241" s="2">
        <v>11144000</v>
      </c>
    </row>
    <row r="242" spans="1:9" ht="12.75">
      <c r="A242" t="s">
        <v>116</v>
      </c>
      <c r="B242" s="2">
        <v>12468000</v>
      </c>
      <c r="C242" s="2">
        <v>5486000</v>
      </c>
      <c r="E242" s="2">
        <v>5810000</v>
      </c>
      <c r="F242" s="2">
        <v>2556000</v>
      </c>
      <c r="H242" s="2">
        <v>18278000</v>
      </c>
      <c r="I242" s="2">
        <v>8042000</v>
      </c>
    </row>
    <row r="243" spans="1:9" ht="12.75">
      <c r="A243" t="s">
        <v>164</v>
      </c>
      <c r="B243" s="2">
        <v>721000</v>
      </c>
      <c r="C243" s="2">
        <v>411000</v>
      </c>
      <c r="E243" s="2">
        <v>0</v>
      </c>
      <c r="F243" s="2">
        <v>0</v>
      </c>
      <c r="H243" s="2">
        <v>721000</v>
      </c>
      <c r="I243" s="2">
        <v>411000</v>
      </c>
    </row>
    <row r="244" spans="1:9" ht="12.75">
      <c r="A244" t="s">
        <v>165</v>
      </c>
      <c r="B244" s="2">
        <v>55510000</v>
      </c>
      <c r="C244" s="2">
        <v>31641000</v>
      </c>
      <c r="E244" s="2">
        <v>17037000</v>
      </c>
      <c r="F244" s="2">
        <v>9711000</v>
      </c>
      <c r="H244" s="2">
        <v>72547000</v>
      </c>
      <c r="I244" s="2">
        <v>41352000</v>
      </c>
    </row>
    <row r="245" spans="1:10" ht="12.75">
      <c r="A245" t="s">
        <v>56</v>
      </c>
      <c r="B245" s="2">
        <v>181527000</v>
      </c>
      <c r="C245" s="2">
        <v>100276000</v>
      </c>
      <c r="D245" s="6">
        <v>0.5524026728806183</v>
      </c>
      <c r="E245" s="2">
        <v>74660000</v>
      </c>
      <c r="F245" s="2">
        <v>42161000</v>
      </c>
      <c r="G245" s="6">
        <v>0.5647066702384141</v>
      </c>
      <c r="H245" s="2">
        <v>256187000</v>
      </c>
      <c r="I245" s="2">
        <v>142437000</v>
      </c>
      <c r="J245" s="6">
        <v>0.5559883990990956</v>
      </c>
    </row>
    <row r="247" ht="12.75">
      <c r="A247" t="s">
        <v>166</v>
      </c>
    </row>
    <row r="250" ht="12.75">
      <c r="A250" s="3" t="s">
        <v>167</v>
      </c>
    </row>
    <row r="252" ht="12.75">
      <c r="A252" t="s">
        <v>168</v>
      </c>
    </row>
    <row r="253" ht="12.75">
      <c r="A253" t="s">
        <v>169</v>
      </c>
    </row>
    <row r="254" ht="12.75">
      <c r="A254" t="s">
        <v>170</v>
      </c>
    </row>
    <row r="255" ht="12.75">
      <c r="A255" t="s">
        <v>171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57421875" style="0" bestFit="1" customWidth="1"/>
    <col min="2" max="2" width="16.7109375" style="11" customWidth="1"/>
    <col min="3" max="3" width="16.00390625" style="11" customWidth="1"/>
    <col min="4" max="4" width="14.8515625" style="11" customWidth="1"/>
    <col min="5" max="5" width="16.8515625" style="11" customWidth="1"/>
    <col min="6" max="6" width="17.57421875" style="11" customWidth="1"/>
    <col min="7" max="7" width="16.421875" style="11" customWidth="1"/>
    <col min="8" max="8" width="17.28125" style="11" customWidth="1"/>
    <col min="9" max="9" width="17.28125" style="0" customWidth="1"/>
  </cols>
  <sheetData>
    <row r="1" ht="12.75">
      <c r="A1" s="3" t="str">
        <f>'2020 data'!A1</f>
        <v>Torbay</v>
      </c>
    </row>
    <row r="2" ht="12.75">
      <c r="A2" s="3">
        <f>'2020 data'!A2</f>
        <v>2020</v>
      </c>
    </row>
    <row r="3" ht="12.75">
      <c r="A3" s="5"/>
    </row>
    <row r="4" ht="12.75">
      <c r="A4" s="3" t="s">
        <v>53</v>
      </c>
    </row>
    <row r="6" ht="12.75">
      <c r="A6" s="3" t="s">
        <v>54</v>
      </c>
    </row>
    <row r="7" spans="2:4" ht="12.75">
      <c r="B7" s="16" t="s">
        <v>4</v>
      </c>
      <c r="C7" s="16" t="s">
        <v>55</v>
      </c>
      <c r="D7" s="16" t="s">
        <v>56</v>
      </c>
    </row>
    <row r="8" spans="1:5" ht="12.75">
      <c r="A8" t="s">
        <v>57</v>
      </c>
      <c r="B8" s="14">
        <f>('2020 data'!B35/'2019 data'!B35)-100%</f>
        <v>-0.4549019607843138</v>
      </c>
      <c r="C8" s="14">
        <f>('2020 data'!D35/'2019 data'!D35)-100%</f>
        <v>-0.7893835616438356</v>
      </c>
      <c r="D8" s="14">
        <f>('2020 data'!F35/'2019 data'!F35)-100%</f>
        <v>-0.48926812104152007</v>
      </c>
      <c r="E8" s="14"/>
    </row>
    <row r="9" spans="1:5" ht="12.75">
      <c r="A9" t="s">
        <v>34</v>
      </c>
      <c r="B9" s="14">
        <f>('2020 data'!B36/'2019 data'!B36)-100%</f>
        <v>-0.3557692307692307</v>
      </c>
      <c r="C9" s="14">
        <f>('2020 data'!D36/'2019 data'!D36)-100%</f>
        <v>-0.7560975609756098</v>
      </c>
      <c r="D9" s="14">
        <f>('2020 data'!F36/'2019 data'!F36)-100%</f>
        <v>-0.37095282146160957</v>
      </c>
      <c r="E9" s="14"/>
    </row>
    <row r="10" spans="1:5" ht="12.75">
      <c r="A10" t="s">
        <v>58</v>
      </c>
      <c r="B10" s="14">
        <f>('2020 data'!B37/'2019 data'!B37)-100%</f>
        <v>-0.5</v>
      </c>
      <c r="C10" s="14">
        <f>('2020 data'!D37/'2019 data'!D37)-100%</f>
        <v>-0.7777777777777778</v>
      </c>
      <c r="D10" s="14">
        <f>('2020 data'!F37/'2019 data'!F37)-100%</f>
        <v>-0.5119617224880383</v>
      </c>
      <c r="E10" s="14"/>
    </row>
    <row r="11" spans="1:5" ht="12.75">
      <c r="A11" t="s">
        <v>59</v>
      </c>
      <c r="B11" s="14">
        <f>('2020 data'!B38/'2019 data'!B38)-100%</f>
        <v>-0.4591194968553459</v>
      </c>
      <c r="C11" s="14">
        <f>('2020 data'!D38/'2019 data'!D38)-100%</f>
        <v>-0.8571428571428572</v>
      </c>
      <c r="D11" s="14">
        <f>('2020 data'!F38/'2019 data'!F38)-100%</f>
        <v>-0.46086412022542267</v>
      </c>
      <c r="E11" s="14"/>
    </row>
    <row r="12" spans="1:5" ht="12.75">
      <c r="A12" t="s">
        <v>60</v>
      </c>
      <c r="B12" s="14" t="s">
        <v>223</v>
      </c>
      <c r="C12" s="14">
        <f>('2020 data'!D39/'2019 data'!D39)-100%</f>
        <v>-0.33333333333333337</v>
      </c>
      <c r="D12" s="14">
        <f>('2020 data'!F39/'2019 data'!F39)-100%</f>
        <v>-0.8461538461538461</v>
      </c>
      <c r="E12" s="14"/>
    </row>
    <row r="13" spans="1:5" ht="12.75">
      <c r="A13" t="s">
        <v>214</v>
      </c>
      <c r="B13" s="14">
        <v>0</v>
      </c>
      <c r="C13" s="14">
        <f>('2020 data'!D40/'2019 data'!D40)-100%</f>
        <v>-0.4347826086956522</v>
      </c>
      <c r="D13" s="14">
        <f>('2020 data'!F40/'2019 data'!F40)-100%</f>
        <v>-0.4347826086956522</v>
      </c>
      <c r="E13" s="14"/>
    </row>
    <row r="14" spans="1:5" ht="12.75">
      <c r="A14" t="s">
        <v>42</v>
      </c>
      <c r="B14" s="14">
        <f>('2020 data'!B41/'2019 data'!B41)-100%</f>
        <v>-0.6153846153846154</v>
      </c>
      <c r="C14" s="14">
        <f>('2020 data'!D41/'2019 data'!D41)-100%</f>
        <v>-0.33333333333333337</v>
      </c>
      <c r="D14" s="14">
        <f>('2020 data'!F41/'2019 data'!F41)-100%</f>
        <v>-0.6090225563909775</v>
      </c>
      <c r="E14" s="14"/>
    </row>
    <row r="15" spans="1:5" ht="12.75">
      <c r="A15" t="s">
        <v>61</v>
      </c>
      <c r="B15" s="14">
        <f>('2020 data'!B42/'2019 data'!B42)-100%</f>
        <v>-0.4444444444444444</v>
      </c>
      <c r="C15" s="14">
        <v>0</v>
      </c>
      <c r="D15" s="14">
        <f>('2020 data'!F42/'2019 data'!F42)-100%</f>
        <v>-0.4444444444444444</v>
      </c>
      <c r="E15" s="14"/>
    </row>
    <row r="16" spans="1:5" ht="12.75">
      <c r="A16" t="s">
        <v>62</v>
      </c>
      <c r="B16" s="14">
        <f>('2020 data'!B43/'2019 data'!B43)-100%</f>
        <v>-0.8571428571428572</v>
      </c>
      <c r="C16" s="14">
        <f>('2020 data'!D43/'2019 data'!D43)-100%</f>
        <v>-0.8888888888888888</v>
      </c>
      <c r="D16" s="14">
        <f>('2020 data'!F43/'2019 data'!F43)-100%</f>
        <v>-0.8636363636363636</v>
      </c>
      <c r="E16" s="14"/>
    </row>
    <row r="17" spans="1:5" ht="12.75">
      <c r="A17" t="s">
        <v>63</v>
      </c>
      <c r="B17" s="14">
        <f>('2020 data'!B44/'2019 data'!B44)-100%</f>
        <v>-0.7062146892655368</v>
      </c>
      <c r="C17" s="14">
        <f>('2020 data'!D44/'2019 data'!D44)-100%</f>
        <v>-0.8268156424581006</v>
      </c>
      <c r="D17" s="14">
        <f>('2020 data'!F44/'2019 data'!F44)-100%</f>
        <v>-0.7172909184197025</v>
      </c>
      <c r="E17" s="14"/>
    </row>
    <row r="18" spans="1:4" ht="12.75">
      <c r="A18" t="s">
        <v>56</v>
      </c>
      <c r="B18" s="14">
        <f>('2020 data'!B45/'2019 data'!B45)-100%</f>
        <v>-0.4950980392156863</v>
      </c>
      <c r="C18" s="14">
        <f>('2020 data'!D45/'2019 data'!D45)-100%</f>
        <v>-0.7769145394006659</v>
      </c>
      <c r="D18" s="14">
        <f>('2020 data'!F45/'2019 data'!F45)-100%</f>
        <v>-0.5179713539320783</v>
      </c>
    </row>
    <row r="20" ht="12.75">
      <c r="A20" s="3" t="s">
        <v>64</v>
      </c>
    </row>
    <row r="21" spans="2:4" ht="12.75">
      <c r="B21" s="16" t="s">
        <v>4</v>
      </c>
      <c r="C21" s="16" t="s">
        <v>55</v>
      </c>
      <c r="D21" s="16" t="s">
        <v>56</v>
      </c>
    </row>
    <row r="22" spans="1:5" ht="12.75">
      <c r="A22" t="s">
        <v>57</v>
      </c>
      <c r="B22" s="14">
        <f>('2020 data'!B49/'2019 data'!B49)-100%</f>
        <v>-0.4415584415584416</v>
      </c>
      <c r="C22" s="14">
        <f>('2020 data'!D49/'2019 data'!D49)-100%</f>
        <v>-0.7252017085904129</v>
      </c>
      <c r="D22" s="14">
        <f>('2020 data'!F49/'2019 data'!F49)-100%</f>
        <v>-0.47726593774272574</v>
      </c>
      <c r="E22" s="14"/>
    </row>
    <row r="23" spans="1:5" ht="12.75">
      <c r="A23" t="s">
        <v>34</v>
      </c>
      <c r="B23" s="14">
        <f>('2020 data'!B50/'2019 data'!B50)-100%</f>
        <v>-0.34295415959252973</v>
      </c>
      <c r="C23" s="14">
        <f>('2020 data'!D50/'2019 data'!D50)-100%</f>
        <v>-0.6752577319587629</v>
      </c>
      <c r="D23" s="14">
        <f>('2020 data'!F50/'2019 data'!F50)-100%</f>
        <v>-0.3634915578209621</v>
      </c>
      <c r="E23" s="14"/>
    </row>
    <row r="24" spans="1:5" ht="12.75">
      <c r="A24" t="s">
        <v>58</v>
      </c>
      <c r="B24" s="14">
        <f>('2020 data'!B51/'2019 data'!B51)-100%</f>
        <v>-0.4976076555023924</v>
      </c>
      <c r="C24" s="14">
        <f>('2020 data'!D51/'2019 data'!D51)-100%</f>
        <v>-0.7010309278350515</v>
      </c>
      <c r="D24" s="14">
        <f>('2020 data'!F51/'2019 data'!F51)-100%</f>
        <v>-0.5066300868770004</v>
      </c>
      <c r="E24" s="14"/>
    </row>
    <row r="25" spans="1:5" ht="12.75">
      <c r="A25" t="s">
        <v>59</v>
      </c>
      <c r="B25" s="14">
        <f>('2020 data'!B52/'2019 data'!B52)-100%</f>
        <v>-0.41094147582697205</v>
      </c>
      <c r="C25" s="14">
        <f>('2020 data'!D52/'2019 data'!D52)-100%</f>
        <v>-0.7619047619047619</v>
      </c>
      <c r="D25" s="14">
        <f>('2020 data'!F52/'2019 data'!F52)-100%</f>
        <v>-0.4128068843330802</v>
      </c>
      <c r="E25" s="14"/>
    </row>
    <row r="26" spans="1:5" ht="12.75">
      <c r="A26" t="s">
        <v>60</v>
      </c>
      <c r="B26" s="14">
        <f>('2020 data'!B53/'2019 data'!B53)-100%</f>
        <v>-0.33333333333333337</v>
      </c>
      <c r="C26" s="14">
        <f>('2020 data'!D53/'2019 data'!D53)-100%</f>
        <v>-0.6274509803921569</v>
      </c>
      <c r="D26" s="14">
        <f>('2020 data'!F53/'2019 data'!F53)-100%</f>
        <v>-0.5185185185185186</v>
      </c>
      <c r="E26" s="14"/>
    </row>
    <row r="27" spans="1:5" ht="12.75">
      <c r="A27" t="s">
        <v>214</v>
      </c>
      <c r="B27" s="14">
        <v>0</v>
      </c>
      <c r="C27" s="14">
        <f>('2020 data'!D54/'2019 data'!D54)-100%</f>
        <v>-0.7267015706806284</v>
      </c>
      <c r="D27" s="14">
        <f>('2020 data'!F54/'2019 data'!F54)-100%</f>
        <v>-0.7267015706806284</v>
      </c>
      <c r="E27" s="14"/>
    </row>
    <row r="28" spans="1:5" ht="12.75">
      <c r="A28" t="s">
        <v>42</v>
      </c>
      <c r="B28" s="14">
        <f>('2020 data'!B55/'2019 data'!B55)-100%</f>
        <v>-0.696969696969697</v>
      </c>
      <c r="C28" s="14">
        <f>('2020 data'!D55/'2019 data'!D55)-100%</f>
        <v>-0.6935483870967742</v>
      </c>
      <c r="D28" s="14">
        <f>('2020 data'!F55/'2019 data'!F55)-100%</f>
        <v>-0.6966759002770083</v>
      </c>
      <c r="E28" s="14"/>
    </row>
    <row r="29" spans="1:5" ht="12.75">
      <c r="A29" t="s">
        <v>61</v>
      </c>
      <c r="B29" s="14">
        <f>('2020 data'!B56/'2019 data'!B56)-100%</f>
        <v>-0.4878048780487805</v>
      </c>
      <c r="C29" s="14">
        <v>0</v>
      </c>
      <c r="D29" s="14">
        <f>('2020 data'!F56/'2019 data'!F56)-100%</f>
        <v>-0.4878048780487805</v>
      </c>
      <c r="E29" s="14"/>
    </row>
    <row r="30" spans="1:5" ht="12.75">
      <c r="A30" t="s">
        <v>62</v>
      </c>
      <c r="B30" s="14">
        <f>('2020 data'!B57/'2019 data'!B57)-100%</f>
        <v>-0.5</v>
      </c>
      <c r="C30" s="14">
        <f>('2020 data'!D57/'2019 data'!D57)-100%</f>
        <v>-0.8446601941747574</v>
      </c>
      <c r="D30" s="14">
        <f>('2020 data'!F57/'2019 data'!F57)-100%</f>
        <v>-0.6591928251121076</v>
      </c>
      <c r="E30" s="14"/>
    </row>
    <row r="31" spans="1:5" ht="12.75">
      <c r="A31" t="s">
        <v>63</v>
      </c>
      <c r="B31" s="14">
        <f>('2020 data'!B58/'2019 data'!B58)-100%</f>
        <v>-0.6650406504065041</v>
      </c>
      <c r="C31" s="14">
        <f>('2020 data'!D58/'2019 data'!D58)-100%</f>
        <v>-0.8098908156711625</v>
      </c>
      <c r="D31" s="14">
        <f>('2020 data'!F58/'2019 data'!F58)-100%</f>
        <v>-0.6943038795899832</v>
      </c>
      <c r="E31" s="14"/>
    </row>
    <row r="32" spans="1:4" ht="12.75">
      <c r="A32" t="s">
        <v>56</v>
      </c>
      <c r="B32" s="14">
        <f>('2020 data'!B59/'2019 data'!B59)-100%</f>
        <v>-0.4645877378435518</v>
      </c>
      <c r="C32" s="14">
        <f>('2020 data'!D59/'2019 data'!D59)-100%</f>
        <v>-0.7471564422897632</v>
      </c>
      <c r="D32" s="14">
        <f>('2020 data'!F59/'2019 data'!F59)-100%</f>
        <v>-0.4996643751591324</v>
      </c>
    </row>
    <row r="34" ht="12.75">
      <c r="A34" s="3" t="s">
        <v>65</v>
      </c>
    </row>
    <row r="35" spans="2:4" ht="12.75">
      <c r="B35" s="16" t="s">
        <v>4</v>
      </c>
      <c r="C35" s="16" t="s">
        <v>55</v>
      </c>
      <c r="D35" s="16" t="s">
        <v>56</v>
      </c>
    </row>
    <row r="36" spans="1:5" ht="12.75">
      <c r="A36" t="s">
        <v>57</v>
      </c>
      <c r="B36" s="14">
        <f>('2020 data'!B63/'2019 data'!B63)-100%</f>
        <v>-0.5436406803305076</v>
      </c>
      <c r="C36" s="14">
        <f>('2020 data'!D63/'2019 data'!D63)-100%</f>
        <v>-0.8130596092010883</v>
      </c>
      <c r="D36" s="14">
        <f>('2020 data'!F63/'2019 data'!F63)-100%</f>
        <v>-0.5758066135519345</v>
      </c>
      <c r="E36" s="14"/>
    </row>
    <row r="37" spans="1:5" ht="12.75">
      <c r="A37" t="s">
        <v>34</v>
      </c>
      <c r="B37" s="14">
        <f>('2020 data'!B64/'2019 data'!B64)-100%</f>
        <v>-0.4628052774398802</v>
      </c>
      <c r="C37" s="14">
        <f>('2020 data'!D64/'2019 data'!D64)-100%</f>
        <v>-0.7801570306923626</v>
      </c>
      <c r="D37" s="14">
        <f>('2020 data'!F64/'2019 data'!F64)-100%</f>
        <v>-0.4823271130625686</v>
      </c>
      <c r="E37" s="14"/>
    </row>
    <row r="38" spans="1:5" ht="12.75">
      <c r="A38" t="s">
        <v>58</v>
      </c>
      <c r="B38" s="14">
        <f>('2020 data'!B65/'2019 data'!B65)-100%</f>
        <v>-0.4986290101453249</v>
      </c>
      <c r="C38" s="14">
        <f>('2020 data'!D65/'2019 data'!D65)-100%</f>
        <v>-0.795131845841785</v>
      </c>
      <c r="D38" s="14">
        <f>('2020 data'!F65/'2019 data'!F65)-100%</f>
        <v>-0.5174007961987929</v>
      </c>
      <c r="E38" s="14"/>
    </row>
    <row r="39" spans="1:5" ht="12.75">
      <c r="A39" t="s">
        <v>59</v>
      </c>
      <c r="B39" s="14">
        <f>('2020 data'!B66/'2019 data'!B66)-100%</f>
        <v>-0.4987257449976029</v>
      </c>
      <c r="C39" s="14">
        <f>('2020 data'!D66/'2019 data'!D66)-100%</f>
        <v>-0.7937219730941704</v>
      </c>
      <c r="D39" s="14">
        <f>('2020 data'!F66/'2019 data'!F66)-100%</f>
        <v>-0.5003763737642395</v>
      </c>
      <c r="E39" s="14"/>
    </row>
    <row r="40" spans="1:5" ht="12.75">
      <c r="A40" t="s">
        <v>60</v>
      </c>
      <c r="B40" s="14">
        <f>('2020 data'!B67/'2019 data'!B67)-100%</f>
        <v>-0.4970414201183432</v>
      </c>
      <c r="C40" s="14">
        <f>('2020 data'!D67/'2019 data'!D67)-100%</f>
        <v>-0.7952127659574468</v>
      </c>
      <c r="D40" s="14">
        <f>('2020 data'!F67/'2019 data'!F67)-100%</f>
        <v>-0.7027522935779816</v>
      </c>
      <c r="E40" s="14"/>
    </row>
    <row r="41" spans="1:5" ht="12.75">
      <c r="A41" t="s">
        <v>214</v>
      </c>
      <c r="B41" s="14">
        <v>0</v>
      </c>
      <c r="C41" s="14">
        <f>('2020 data'!D68/'2019 data'!D68)-100%</f>
        <v>-0.7956547269524369</v>
      </c>
      <c r="D41" s="14">
        <f>('2020 data'!F68/'2019 data'!F68)-100%</f>
        <v>-0.7956547269524369</v>
      </c>
      <c r="E41" s="14"/>
    </row>
    <row r="42" spans="1:5" ht="12.75">
      <c r="A42" t="s">
        <v>42</v>
      </c>
      <c r="B42" s="14">
        <f>('2020 data'!B69/'2019 data'!B69)-100%</f>
        <v>-0.5007767995857069</v>
      </c>
      <c r="C42" s="14">
        <f>('2020 data'!D69/'2019 data'!D69)-100%</f>
        <v>-0.7957559681697612</v>
      </c>
      <c r="D42" s="14">
        <f>('2020 data'!F69/'2019 data'!F69)-100%</f>
        <v>-0.5489601386481802</v>
      </c>
      <c r="E42" s="14"/>
    </row>
    <row r="43" spans="1:5" ht="12.75">
      <c r="A43" t="s">
        <v>61</v>
      </c>
      <c r="B43" s="14">
        <f>('2020 data'!B70/'2019 data'!B70)-100%</f>
        <v>-0.5009823182711198</v>
      </c>
      <c r="C43" s="14">
        <v>0</v>
      </c>
      <c r="D43" s="14">
        <f>('2020 data'!F70/'2019 data'!F70)-100%</f>
        <v>-0.5009823182711198</v>
      </c>
      <c r="E43" s="14"/>
    </row>
    <row r="44" spans="1:5" ht="12.75">
      <c r="A44" t="s">
        <v>62</v>
      </c>
      <c r="B44" s="14">
        <f>('2020 data'!B71/'2019 data'!B71)-100%</f>
        <v>-0.5009041591320073</v>
      </c>
      <c r="C44" s="14">
        <f>('2020 data'!D71/'2019 data'!D71)-100%</f>
        <v>-0.794392523364486</v>
      </c>
      <c r="D44" s="14">
        <f>('2020 data'!F71/'2019 data'!F71)-100%</f>
        <v>-0.6086956521739131</v>
      </c>
      <c r="E44" s="14"/>
    </row>
    <row r="45" spans="1:5" ht="12.75">
      <c r="A45" t="s">
        <v>63</v>
      </c>
      <c r="B45" s="14">
        <f>('2020 data'!B72/'2019 data'!B72)-100%</f>
        <v>-0.5008450704225352</v>
      </c>
      <c r="C45" s="14">
        <f>('2020 data'!D72/'2019 data'!D72)-100%</f>
        <v>-0.795611610228058</v>
      </c>
      <c r="D45" s="14">
        <f>('2020 data'!F72/'2019 data'!F72)-100%</f>
        <v>-0.5682455655196934</v>
      </c>
      <c r="E45" s="14"/>
    </row>
    <row r="46" spans="1:4" ht="12.75">
      <c r="A46" t="s">
        <v>56</v>
      </c>
      <c r="B46" s="14">
        <f>('2020 data'!B73/'2019 data'!B73)-100%</f>
        <v>-0.518542459627896</v>
      </c>
      <c r="C46" s="14">
        <f>('2020 data'!D73/'2019 data'!D73)-100%</f>
        <v>-0.8042516244678467</v>
      </c>
      <c r="D46" s="14">
        <f>('2020 data'!F73/'2019 data'!F73)-100%</f>
        <v>-0.5526942198563752</v>
      </c>
    </row>
    <row r="48" ht="12.75">
      <c r="A48" s="3" t="s">
        <v>79</v>
      </c>
    </row>
    <row r="49" spans="2:3" ht="12.75">
      <c r="B49" s="11" t="s">
        <v>1</v>
      </c>
      <c r="C49" s="11" t="s">
        <v>3</v>
      </c>
    </row>
    <row r="50" spans="1:3" ht="12.75">
      <c r="A50" t="s">
        <v>80</v>
      </c>
      <c r="B50" s="14">
        <f>('2020 data'!B83/'2019 data'!B116)-100%</f>
        <v>-0.5491846396633351</v>
      </c>
      <c r="C50" s="14">
        <f>('2020 data'!C83/'2019 data'!C116)-100%</f>
        <v>-0.5429125420961323</v>
      </c>
    </row>
    <row r="51" spans="1:3" ht="12.75">
      <c r="A51" t="s">
        <v>81</v>
      </c>
      <c r="B51" s="14">
        <f>('2020 data'!B84/'2019 data'!B117)-100%</f>
        <v>-0.5</v>
      </c>
      <c r="C51" s="14">
        <f>('2020 data'!C84/'2019 data'!C117)-100%</f>
        <v>-0.4875816993464053</v>
      </c>
    </row>
    <row r="52" spans="1:3" ht="12.75">
      <c r="A52" t="s">
        <v>82</v>
      </c>
      <c r="B52" s="14">
        <f>('2020 data'!B85/'2019 data'!B118)-100%</f>
        <v>-0.44489519945909395</v>
      </c>
      <c r="C52" s="14">
        <f>('2020 data'!C85/'2019 data'!C118)-100%</f>
        <v>-0.43710407239819005</v>
      </c>
    </row>
    <row r="53" spans="1:3" ht="12.75">
      <c r="A53" t="s">
        <v>56</v>
      </c>
      <c r="B53" s="14">
        <f>('2020 data'!B86/'2019 data'!B119)-100%</f>
        <v>-0.5034944670937682</v>
      </c>
      <c r="C53" s="14">
        <f>('2020 data'!C86/'2019 data'!C119)-100%</f>
        <v>-0.5045519730587648</v>
      </c>
    </row>
    <row r="55" ht="12.75">
      <c r="A55" s="3" t="s">
        <v>84</v>
      </c>
    </row>
    <row r="57" spans="2:7" ht="12.75">
      <c r="B57" s="11" t="s">
        <v>85</v>
      </c>
      <c r="C57" s="11" t="s">
        <v>86</v>
      </c>
      <c r="D57" s="11" t="s">
        <v>87</v>
      </c>
      <c r="E57" s="11" t="s">
        <v>88</v>
      </c>
      <c r="F57" s="11" t="s">
        <v>89</v>
      </c>
      <c r="G57" s="11" t="s">
        <v>56</v>
      </c>
    </row>
    <row r="58" spans="1:8" ht="12.75">
      <c r="A58" t="s">
        <v>91</v>
      </c>
      <c r="B58" s="14">
        <f>('2020 data'!B95/'2019 data'!B128)-100%</f>
        <v>-0.5081073469059306</v>
      </c>
      <c r="C58" s="14">
        <f>('2020 data'!C95/'2019 data'!C128)-100%</f>
        <v>-0.50906892382104</v>
      </c>
      <c r="D58" s="14">
        <f>('2020 data'!D95/'2019 data'!D128)-100%</f>
        <v>-0.5147946288877809</v>
      </c>
      <c r="E58" s="14">
        <f>('2020 data'!E95/'2019 data'!E128)-100%</f>
        <v>-0.5336982795393146</v>
      </c>
      <c r="F58" s="14">
        <f>('2020 data'!F95/'2019 data'!F128)-100%</f>
        <v>-0.5443994479762901</v>
      </c>
      <c r="G58" s="14">
        <f>('2020 data'!G95/'2019 data'!G128)-100%</f>
        <v>-0.5185442903206181</v>
      </c>
      <c r="H58" s="14"/>
    </row>
    <row r="59" spans="1:8" ht="12.75">
      <c r="A59" t="s">
        <v>92</v>
      </c>
      <c r="B59" s="14">
        <f>('2020 data'!B96/'2019 data'!B129)-100%</f>
        <v>-0.8141213006941908</v>
      </c>
      <c r="C59" s="14">
        <f>('2020 data'!C96/'2019 data'!C129)-100%</f>
        <v>-0.797057080782145</v>
      </c>
      <c r="D59" s="14">
        <f>('2020 data'!D96/'2019 data'!D129)-100%</f>
        <v>-0.7966013071895425</v>
      </c>
      <c r="E59" s="14">
        <f>('2020 data'!E96/'2019 data'!E129)-100%</f>
        <v>-0.8072916666666666</v>
      </c>
      <c r="F59" s="14">
        <f>('2020 data'!F96/'2019 data'!F129)-100%</f>
        <v>-0.8073229291716687</v>
      </c>
      <c r="G59" s="14">
        <f>('2020 data'!G96/'2019 data'!G129)-100%</f>
        <v>-0.8041956083352005</v>
      </c>
      <c r="H59" s="14"/>
    </row>
    <row r="60" spans="1:8" ht="12.75">
      <c r="A60" t="s">
        <v>56</v>
      </c>
      <c r="B60" s="14">
        <f>('2020 data'!B97/'2019 data'!B130)-100%</f>
        <v>-0.5384636294443841</v>
      </c>
      <c r="C60" s="14">
        <f>('2020 data'!C97/'2019 data'!C130)-100%</f>
        <v>-0.5765634402629265</v>
      </c>
      <c r="D60" s="14">
        <f>('2020 data'!D97/'2019 data'!D130)-100%</f>
        <v>-0.5475513956209259</v>
      </c>
      <c r="E60" s="14">
        <f>('2020 data'!E97/'2019 data'!E130)-100%</f>
        <v>-0.5651038388923851</v>
      </c>
      <c r="F60" s="14">
        <f>('2020 data'!F97/'2019 data'!F130)-100%</f>
        <v>-0.5628300338712053</v>
      </c>
      <c r="G60" s="14">
        <f>('2020 data'!G97/'2019 data'!G130)-100%</f>
        <v>-0.5526890216139486</v>
      </c>
      <c r="H60" s="14"/>
    </row>
    <row r="61" spans="2:8" ht="12.75">
      <c r="B61" s="14"/>
      <c r="C61" s="14"/>
      <c r="D61" s="14"/>
      <c r="E61" s="14"/>
      <c r="F61" s="14"/>
      <c r="G61" s="14"/>
      <c r="H61" s="14"/>
    </row>
    <row r="62" spans="1:8" ht="12.75">
      <c r="A62" t="s">
        <v>93</v>
      </c>
      <c r="B62" s="14">
        <v>0</v>
      </c>
      <c r="C62" s="14">
        <f>('2020 data'!C100/'2019 data'!C133)-100%</f>
        <v>-0.5066680266211082</v>
      </c>
      <c r="D62" s="14">
        <f>('2020 data'!D100/'2019 data'!D133)-100%</f>
        <v>-0.4961341671404207</v>
      </c>
      <c r="E62" s="14">
        <f>('2020 data'!E100/'2019 data'!E133)-100%</f>
        <v>-0.5302158273381294</v>
      </c>
      <c r="F62" s="14">
        <f>('2020 data'!F100/'2019 data'!F133)-100%</f>
        <v>-0.5065987261146496</v>
      </c>
      <c r="G62" s="14">
        <f>('2020 data'!G100/'2019 data'!G133)-100%</f>
        <v>-0.5045519730587648</v>
      </c>
      <c r="H62" s="14"/>
    </row>
    <row r="63" spans="2:8" ht="12.75">
      <c r="B63" s="14"/>
      <c r="C63" s="14"/>
      <c r="D63" s="14"/>
      <c r="E63" s="14"/>
      <c r="F63" s="14"/>
      <c r="G63" s="14"/>
      <c r="H63" s="14"/>
    </row>
    <row r="64" spans="1:7" ht="12.75">
      <c r="A64" t="s">
        <v>56</v>
      </c>
      <c r="B64" s="14">
        <f>('2020 data'!B103/'2019 data'!B136)-100%</f>
        <v>-0.5384636294443841</v>
      </c>
      <c r="C64" s="14">
        <f>('2020 data'!C103/'2019 data'!C136)-100%</f>
        <v>-0.5433070866141732</v>
      </c>
      <c r="D64" s="14">
        <f>('2020 data'!D103/'2019 data'!D136)-100%</f>
        <v>-0.524670483964818</v>
      </c>
      <c r="E64" s="14">
        <f>('2020 data'!E103/'2019 data'!E136)-100%</f>
        <v>-0.5552494919846467</v>
      </c>
      <c r="F64" s="14">
        <f>('2020 data'!F103/'2019 data'!F136)-100%</f>
        <v>-0.5463980463980465</v>
      </c>
      <c r="G64" s="14">
        <f>('2020 data'!G103/'2019 data'!G136)-100%</f>
        <v>-0.538557961108562</v>
      </c>
    </row>
    <row r="66" ht="12.75">
      <c r="A66" s="3" t="s">
        <v>96</v>
      </c>
    </row>
    <row r="68" spans="2:6" ht="12.75">
      <c r="B68" s="11" t="s">
        <v>42</v>
      </c>
      <c r="C68" s="11" t="s">
        <v>99</v>
      </c>
      <c r="D68" s="11" t="s">
        <v>38</v>
      </c>
      <c r="E68" s="11" t="s">
        <v>100</v>
      </c>
      <c r="F68" s="11" t="s">
        <v>56</v>
      </c>
    </row>
    <row r="69" spans="1:6" ht="12.75">
      <c r="A69" t="s">
        <v>101</v>
      </c>
      <c r="B69" s="14">
        <f>('2020 data'!B115/'2019 data'!B148)-100%</f>
        <v>-0.692817679558011</v>
      </c>
      <c r="C69" s="14">
        <f>('2020 data'!C115/'2019 data'!C148)-100%</f>
        <v>-0.47162825149413046</v>
      </c>
      <c r="D69" s="14">
        <v>0</v>
      </c>
      <c r="E69" s="14">
        <f>('2020 data'!E115/'2019 data'!E148)-100%</f>
        <v>-0.694044594976009</v>
      </c>
      <c r="F69" s="14">
        <f>('2020 data'!F115/'2019 data'!F148)-100%</f>
        <v>-0.6460923161548124</v>
      </c>
    </row>
    <row r="71" ht="12.75">
      <c r="A71" s="3" t="s">
        <v>108</v>
      </c>
    </row>
    <row r="73" ht="12.75">
      <c r="A73" s="3" t="s">
        <v>109</v>
      </c>
    </row>
    <row r="74" ht="12.75">
      <c r="E74" s="16" t="s">
        <v>221</v>
      </c>
    </row>
    <row r="75" ht="12.75">
      <c r="A75" t="s">
        <v>110</v>
      </c>
    </row>
    <row r="76" spans="2:9" ht="12.75">
      <c r="B76" s="11" t="s">
        <v>53</v>
      </c>
      <c r="C76" s="11" t="s">
        <v>111</v>
      </c>
      <c r="D76" s="11" t="s">
        <v>112</v>
      </c>
      <c r="F76" s="11" t="s">
        <v>132</v>
      </c>
      <c r="G76" s="11" t="s">
        <v>133</v>
      </c>
      <c r="H76" s="11" t="s">
        <v>56</v>
      </c>
      <c r="I76" s="11"/>
    </row>
    <row r="77" spans="1:9" ht="12.75">
      <c r="A77" t="s">
        <v>85</v>
      </c>
      <c r="B77" s="14">
        <f>('2020 data'!B134/'2019 data'!B167)-100%</f>
        <v>-0.5385744985673353</v>
      </c>
      <c r="C77" s="14">
        <f>('2020 data'!D134/'2019 data'!D167)-100%</f>
        <v>-0.4957345971563981</v>
      </c>
      <c r="D77" s="14">
        <f>('2020 data'!F134/'2019 data'!F167)-100%</f>
        <v>-0.5381735929391938</v>
      </c>
      <c r="E77" t="s">
        <v>85</v>
      </c>
      <c r="F77" s="12">
        <f>'2019 data'!B167-'2020 data'!B134</f>
        <v>60148000</v>
      </c>
      <c r="G77" s="12">
        <f>'2019 data'!D167-'2020 data'!D134</f>
        <v>523000</v>
      </c>
      <c r="H77" s="12">
        <f>'2019 data'!F167-'2020 data'!F134</f>
        <v>60671000</v>
      </c>
      <c r="I77" s="11"/>
    </row>
    <row r="78" spans="1:9" ht="12.75">
      <c r="A78" t="s">
        <v>113</v>
      </c>
      <c r="B78" s="14">
        <f>('2020 data'!B135/'2019 data'!B168)-100%</f>
        <v>-0.5765885818487866</v>
      </c>
      <c r="C78" s="14">
        <f>('2020 data'!D135/'2019 data'!D168)-100%</f>
        <v>-0.5066838377334192</v>
      </c>
      <c r="D78" s="14">
        <f>('2020 data'!F135/'2019 data'!F168)-100%</f>
        <v>-0.5433277368595204</v>
      </c>
      <c r="E78" t="s">
        <v>113</v>
      </c>
      <c r="F78" s="12">
        <f>'2019 data'!B168-'2020 data'!B135</f>
        <v>24663000</v>
      </c>
      <c r="G78" s="12">
        <f>'2019 data'!D168-'2020 data'!D135</f>
        <v>19672000</v>
      </c>
      <c r="H78" s="12">
        <f>'2019 data'!F168-'2020 data'!F135</f>
        <v>44335000</v>
      </c>
      <c r="I78" s="11"/>
    </row>
    <row r="79" spans="1:9" ht="12.75">
      <c r="A79" t="s">
        <v>114</v>
      </c>
      <c r="B79" s="14">
        <f>('2020 data'!B136/'2019 data'!B169)-100%</f>
        <v>-0.5475493037171635</v>
      </c>
      <c r="C79" s="14">
        <f>('2020 data'!D136/'2019 data'!D169)-100%</f>
        <v>-0.4961220622423662</v>
      </c>
      <c r="D79" s="14">
        <f>('2020 data'!F136/'2019 data'!F169)-100%</f>
        <v>-0.52466398901118</v>
      </c>
      <c r="E79" t="s">
        <v>114</v>
      </c>
      <c r="F79" s="12">
        <f>'2019 data'!B169-'2020 data'!B136</f>
        <v>34955000</v>
      </c>
      <c r="G79" s="12">
        <f>'2019 data'!D169-'2020 data'!D136</f>
        <v>25395000</v>
      </c>
      <c r="H79" s="12">
        <f>'2019 data'!F169-'2020 data'!F136</f>
        <v>60350000</v>
      </c>
      <c r="I79" s="11"/>
    </row>
    <row r="80" spans="1:9" ht="12.75">
      <c r="A80" t="s">
        <v>115</v>
      </c>
      <c r="B80" s="14">
        <f>('2020 data'!B137/'2019 data'!B170)-100%</f>
        <v>-0.5649224216610891</v>
      </c>
      <c r="C80" s="14">
        <f>('2020 data'!D137/'2019 data'!D170)-100%</f>
        <v>-0.5282204020848846</v>
      </c>
      <c r="D80" s="14">
        <f>('2020 data'!F137/'2019 data'!F170)-100%</f>
        <v>-0.5542764578833693</v>
      </c>
      <c r="E80" t="s">
        <v>115</v>
      </c>
      <c r="F80" s="12">
        <f>'2019 data'!B170-'2020 data'!B137</f>
        <v>18569000</v>
      </c>
      <c r="G80" s="12">
        <f>'2019 data'!D170-'2020 data'!D137</f>
        <v>7094000</v>
      </c>
      <c r="H80" s="12">
        <f>'2019 data'!F170-'2020 data'!F137</f>
        <v>25663000</v>
      </c>
      <c r="I80" s="11"/>
    </row>
    <row r="81" spans="1:9" ht="12.75">
      <c r="A81" t="s">
        <v>116</v>
      </c>
      <c r="B81" s="14">
        <f>('2020 data'!B138/'2019 data'!B171)-100%</f>
        <v>-0.5628330995792427</v>
      </c>
      <c r="C81" s="14">
        <f>('2020 data'!D138/'2019 data'!D171)-100%</f>
        <v>-0.5065817409766454</v>
      </c>
      <c r="D81" s="14">
        <f>('2020 data'!F138/'2019 data'!F171)-100%</f>
        <v>-0.5463953344087356</v>
      </c>
      <c r="E81" t="s">
        <v>116</v>
      </c>
      <c r="F81" s="12">
        <f>'2019 data'!B171-'2020 data'!B138</f>
        <v>16052000</v>
      </c>
      <c r="G81" s="12">
        <f>'2019 data'!D171-'2020 data'!D138</f>
        <v>5965000</v>
      </c>
      <c r="H81" s="12">
        <f>'2019 data'!F171-'2020 data'!F138</f>
        <v>22017000</v>
      </c>
      <c r="I81" s="11"/>
    </row>
    <row r="82" spans="2:9" ht="12.75">
      <c r="B82" s="14"/>
      <c r="C82" s="14"/>
      <c r="D82" s="14"/>
      <c r="E82" t="s">
        <v>117</v>
      </c>
      <c r="F82" s="12">
        <f>'2019 data'!B173-'2020 data'!B140</f>
        <v>6577865.870772146</v>
      </c>
      <c r="G82" s="12">
        <f>'2019 data'!D173-'2020 data'!D140</f>
        <v>0</v>
      </c>
      <c r="H82" s="12">
        <f>'2019 data'!F173-'2020 data'!F140</f>
        <v>6577865.870772146</v>
      </c>
      <c r="I82" s="11"/>
    </row>
    <row r="83" spans="1:9" ht="12.75">
      <c r="A83" t="s">
        <v>117</v>
      </c>
      <c r="B83" s="14">
        <f>('2020 data'!B140/'2019 data'!B173)-100%</f>
        <v>-0.6460923161548124</v>
      </c>
      <c r="C83" s="14">
        <v>0</v>
      </c>
      <c r="D83" s="14">
        <f>('2020 data'!F140/'2019 data'!F173)-100%</f>
        <v>-0.6460923161548124</v>
      </c>
      <c r="E83" t="s">
        <v>118</v>
      </c>
      <c r="F83" s="12">
        <f>'2019 data'!B175-'2020 data'!B142</f>
        <v>160964865.87077215</v>
      </c>
      <c r="G83" s="12">
        <f>'2019 data'!D175-'2020 data'!D142</f>
        <v>58649000</v>
      </c>
      <c r="H83" s="12">
        <f>'2019 data'!F175-'2020 data'!F142</f>
        <v>219613865.87077215</v>
      </c>
      <c r="I83" s="11"/>
    </row>
    <row r="84" spans="2:7" ht="12.75">
      <c r="B84" s="14"/>
      <c r="C84" s="14"/>
      <c r="D84" s="14"/>
      <c r="E84"/>
      <c r="F84" s="12"/>
      <c r="G84" s="12"/>
    </row>
    <row r="85" spans="1:4" ht="12.75">
      <c r="A85" t="s">
        <v>118</v>
      </c>
      <c r="B85" s="14">
        <f>('2020 data'!B142/'2019 data'!B175)-100%</f>
        <v>-0.5553116836543074</v>
      </c>
      <c r="C85" s="14">
        <f>('2020 data'!D142/'2019 data'!D175)-100%</f>
        <v>-0.5044120682537498</v>
      </c>
      <c r="D85" s="14">
        <f>('2020 data'!F142/'2019 data'!F175)-100%</f>
        <v>-0.5407397174118329</v>
      </c>
    </row>
    <row r="87" ht="12.75">
      <c r="A87" s="3" t="s">
        <v>121</v>
      </c>
    </row>
    <row r="88" spans="1:4" ht="12.75">
      <c r="A88" s="3"/>
      <c r="B88" s="11" t="s">
        <v>53</v>
      </c>
      <c r="C88" s="11" t="s">
        <v>111</v>
      </c>
      <c r="D88" s="11" t="s">
        <v>112</v>
      </c>
    </row>
    <row r="89" spans="1:4" ht="12.75">
      <c r="A89" t="s">
        <v>122</v>
      </c>
      <c r="B89" s="14">
        <f>('2020 data'!B149/'2019 data'!B182)-100%</f>
        <v>-0.5450226757369614</v>
      </c>
      <c r="C89" s="14">
        <f>('2020 data'!D149/'2019 data'!D182)-100%</f>
        <v>-0.5026048338884619</v>
      </c>
      <c r="D89" s="14">
        <f>('2020 data'!F149/'2019 data'!F182)-100%</f>
        <v>-0.5361232059345267</v>
      </c>
    </row>
    <row r="90" spans="1:4" ht="12.75">
      <c r="A90" t="s">
        <v>123</v>
      </c>
      <c r="B90" s="14">
        <f>('2020 data'!B150/'2019 data'!B183)-100%</f>
        <v>-0.6458742632612966</v>
      </c>
      <c r="C90" s="14">
        <v>0</v>
      </c>
      <c r="D90" s="14">
        <f>('2020 data'!F150/'2019 data'!F183)-100%</f>
        <v>-0.6458742632612966</v>
      </c>
    </row>
    <row r="91" spans="1:4" ht="12.75">
      <c r="A91" t="s">
        <v>124</v>
      </c>
      <c r="B91" s="14">
        <f>('2020 data'!B151/'2019 data'!B184)-100%</f>
        <v>-0.5522570398876061</v>
      </c>
      <c r="C91" s="14">
        <f>('2020 data'!D151/'2019 data'!D184)-100%</f>
        <v>-0.50427743537853</v>
      </c>
      <c r="D91" s="14">
        <f>('2020 data'!F151/'2019 data'!F184)-100%</f>
        <v>-0.5402976176828009</v>
      </c>
    </row>
    <row r="93" ht="12.75">
      <c r="A93" s="3" t="s">
        <v>127</v>
      </c>
    </row>
    <row r="94" spans="2:8" ht="12.75">
      <c r="B94" s="11" t="s">
        <v>53</v>
      </c>
      <c r="C94" s="11" t="s">
        <v>111</v>
      </c>
      <c r="D94" s="11" t="s">
        <v>112</v>
      </c>
      <c r="F94" s="11" t="s">
        <v>132</v>
      </c>
      <c r="G94" s="11" t="s">
        <v>133</v>
      </c>
      <c r="H94" s="11" t="s">
        <v>56</v>
      </c>
    </row>
    <row r="95" spans="1:8" ht="12.75">
      <c r="A95" t="s">
        <v>128</v>
      </c>
      <c r="B95" s="14">
        <f>('2020 data'!B158/'2019 data'!B191)-100%</f>
        <v>-0.5553116836543074</v>
      </c>
      <c r="C95" s="14">
        <f>('2020 data'!D158/'2019 data'!D191)-100%</f>
        <v>-0.5044120682537498</v>
      </c>
      <c r="D95" s="14">
        <f>('2020 data'!F158/'2019 data'!F191)-100%</f>
        <v>-0.5407397174118329</v>
      </c>
      <c r="E95" t="s">
        <v>128</v>
      </c>
      <c r="F95" s="12">
        <f>'2019 data'!B191-'2020 data'!B158</f>
        <v>160964865.87077215</v>
      </c>
      <c r="G95" s="12">
        <f>'2019 data'!D191-'2020 data'!D158</f>
        <v>58649000</v>
      </c>
      <c r="H95" s="12">
        <f>'2019 data'!F191-'2020 data'!F158</f>
        <v>219613865.87077215</v>
      </c>
    </row>
    <row r="96" spans="1:8" ht="12.75">
      <c r="A96" t="s">
        <v>129</v>
      </c>
      <c r="B96" s="14">
        <f>('2020 data'!B159/'2019 data'!B192)-100%</f>
        <v>-0.5486184520808599</v>
      </c>
      <c r="C96" s="14">
        <f>('2020 data'!D159/'2019 data'!D192)-100%</f>
        <v>-0.5031351162180291</v>
      </c>
      <c r="D96" s="14">
        <f>('2020 data'!F159/'2019 data'!F192)-100%</f>
        <v>-0.5387016983855482</v>
      </c>
      <c r="E96" t="s">
        <v>129</v>
      </c>
      <c r="F96" s="12">
        <f>'2019 data'!B192-'2020 data'!B159</f>
        <v>67468000</v>
      </c>
      <c r="G96" s="12">
        <f>'2019 data'!D192-'2020 data'!D159</f>
        <v>17252000</v>
      </c>
      <c r="H96" s="12">
        <f>'2019 data'!F192-'2020 data'!F159</f>
        <v>84720000</v>
      </c>
    </row>
    <row r="97" spans="1:8" ht="12.75">
      <c r="A97" t="s">
        <v>56</v>
      </c>
      <c r="B97" s="14">
        <f>('2020 data'!B160/'2019 data'!B193)-100%</f>
        <v>-0.5533178936997014</v>
      </c>
      <c r="C97" s="14">
        <f>('2020 data'!D160/'2019 data'!D193)-100%</f>
        <v>-0.5041212531797743</v>
      </c>
      <c r="D97" s="14">
        <f>('2020 data'!F160/'2019 data'!F193)-100%</f>
        <v>-0.5401708295319196</v>
      </c>
      <c r="E97" t="s">
        <v>56</v>
      </c>
      <c r="F97" s="12">
        <f>'2019 data'!B193-'2020 data'!B160</f>
        <v>228432865.87077215</v>
      </c>
      <c r="G97" s="12">
        <f>'2019 data'!D193-'2020 data'!D160</f>
        <v>75901000</v>
      </c>
      <c r="H97" s="12">
        <f>'2019 data'!F193-'2020 data'!F160</f>
        <v>304333865.8707721</v>
      </c>
    </row>
    <row r="99" ht="12.75">
      <c r="A99" s="3" t="s">
        <v>130</v>
      </c>
    </row>
    <row r="101" spans="1:5" ht="12.75">
      <c r="A101" s="3" t="s">
        <v>131</v>
      </c>
      <c r="E101" s="16" t="s">
        <v>221</v>
      </c>
    </row>
    <row r="102" spans="1:9" ht="12.75">
      <c r="A102" s="3"/>
      <c r="B102" s="11" t="s">
        <v>132</v>
      </c>
      <c r="C102" s="11" t="s">
        <v>133</v>
      </c>
      <c r="D102" s="11" t="s">
        <v>56</v>
      </c>
      <c r="F102" s="11" t="s">
        <v>132</v>
      </c>
      <c r="G102" s="11" t="s">
        <v>133</v>
      </c>
      <c r="H102" s="11" t="s">
        <v>56</v>
      </c>
      <c r="I102" s="11"/>
    </row>
    <row r="103" spans="2:9" ht="12.75">
      <c r="B103" s="11" t="s">
        <v>134</v>
      </c>
      <c r="F103" s="11" t="s">
        <v>134</v>
      </c>
      <c r="I103" s="11"/>
    </row>
    <row r="104" spans="1:9" ht="12.75">
      <c r="A104" t="s">
        <v>85</v>
      </c>
      <c r="B104" s="14">
        <f>('2020 data'!B167/'2019 data'!B200)-100%</f>
        <v>-0.5385706707672431</v>
      </c>
      <c r="C104" s="14">
        <f>('2020 data'!D167/'2019 data'!D200)-100%</f>
        <v>-0.49612266849030917</v>
      </c>
      <c r="D104" s="14">
        <f>('2020 data'!F167/'2019 data'!F200)-100%</f>
        <v>-0.5381732868931619</v>
      </c>
      <c r="E104" t="s">
        <v>85</v>
      </c>
      <c r="F104" s="9">
        <f>'2019 data'!B200-'2020 data'!B167</f>
        <v>847.7963936164864</v>
      </c>
      <c r="G104" s="9">
        <f>'2019 data'!D200-'2020 data'!D167</f>
        <v>7.380330136086955</v>
      </c>
      <c r="H104" s="9">
        <f>'2019 data'!F200-'2020 data'!F167</f>
        <v>855.1767237525733</v>
      </c>
      <c r="I104" s="11"/>
    </row>
    <row r="105" spans="1:9" ht="12.75">
      <c r="A105" t="s">
        <v>135</v>
      </c>
      <c r="B105" s="14">
        <f>('2020 data'!B168/'2019 data'!B201)-100%</f>
        <v>-0.5765804196911306</v>
      </c>
      <c r="C105" s="14">
        <f>('2020 data'!D168/'2019 data'!D201)-100%</f>
        <v>-0.5066769253604704</v>
      </c>
      <c r="D105" s="14">
        <f>('2020 data'!F168/'2019 data'!F201)-100%</f>
        <v>-0.5433200713192703</v>
      </c>
      <c r="E105" t="s">
        <v>135</v>
      </c>
      <c r="F105" s="9">
        <f>'2019 data'!B201-'2020 data'!B168</f>
        <v>204.18764156132931</v>
      </c>
      <c r="G105" s="9">
        <f>'2019 data'!D201-'2020 data'!D168</f>
        <v>162.86761275284246</v>
      </c>
      <c r="H105" s="9">
        <f>'2019 data'!F201-'2020 data'!F168</f>
        <v>367.05525431417186</v>
      </c>
      <c r="I105" s="11"/>
    </row>
    <row r="106" spans="1:9" ht="12.75">
      <c r="A106" t="s">
        <v>114</v>
      </c>
      <c r="B106" s="14">
        <f>('2020 data'!B169/'2019 data'!B202)-100%</f>
        <v>-0.547552217213588</v>
      </c>
      <c r="C106" s="14">
        <f>('2020 data'!D169/'2019 data'!D202)-100%</f>
        <v>-0.49612266849030917</v>
      </c>
      <c r="D106" s="14">
        <f>('2020 data'!F169/'2019 data'!F202)-100%</f>
        <v>-0.524665924817884</v>
      </c>
      <c r="E106" t="s">
        <v>114</v>
      </c>
      <c r="F106" s="9">
        <f>'2019 data'!B202-'2020 data'!B169</f>
        <v>466.1503903475833</v>
      </c>
      <c r="G106" s="9">
        <f>'2019 data'!D202-'2020 data'!D169</f>
        <v>338.6581299174229</v>
      </c>
      <c r="H106" s="9">
        <f>'2019 data'!F202-'2020 data'!F169</f>
        <v>804.8085202650061</v>
      </c>
      <c r="I106" s="11"/>
    </row>
    <row r="107" spans="1:9" ht="12.75">
      <c r="A107" t="s">
        <v>88</v>
      </c>
      <c r="B107" s="14">
        <f>('2020 data'!B170/'2019 data'!B203)-100%</f>
        <v>-0.5649171173925183</v>
      </c>
      <c r="C107" s="14">
        <f>('2020 data'!D170/'2019 data'!D203)-100%</f>
        <v>-0.5282055653460962</v>
      </c>
      <c r="D107" s="14">
        <f>('2020 data'!F170/'2019 data'!F203)-100%</f>
        <v>-0.55426854979606</v>
      </c>
      <c r="E107" t="s">
        <v>88</v>
      </c>
      <c r="F107" s="9">
        <f>'2019 data'!B203-'2020 data'!B170</f>
        <v>312.1166785827148</v>
      </c>
      <c r="G107" s="9">
        <f>'2019 data'!D203-'2020 data'!D170</f>
        <v>119.23458989109187</v>
      </c>
      <c r="H107" s="9">
        <f>'2019 data'!F203-'2020 data'!F170</f>
        <v>431.3512684738066</v>
      </c>
      <c r="I107" s="11"/>
    </row>
    <row r="108" spans="1:9" ht="12.75">
      <c r="A108" t="s">
        <v>116</v>
      </c>
      <c r="B108" s="14">
        <f>('2020 data'!B171/'2019 data'!B204)-100%</f>
        <v>-0.5628319692039119</v>
      </c>
      <c r="C108" s="14">
        <f>('2020 data'!D171/'2019 data'!D204)-100%</f>
        <v>-0.50660901781886</v>
      </c>
      <c r="D108" s="14">
        <f>('2020 data'!F171/'2019 data'!F204)-100%</f>
        <v>-0.5464022018848694</v>
      </c>
      <c r="E108" t="s">
        <v>116</v>
      </c>
      <c r="F108" s="9">
        <f>'2019 data'!B204-'2020 data'!B171</f>
        <v>110.86186603033899</v>
      </c>
      <c r="G108" s="9">
        <f>'2019 data'!D204-'2020 data'!D171</f>
        <v>41.20017540544495</v>
      </c>
      <c r="H108" s="9">
        <f>'2019 data'!F204-'2020 data'!F171</f>
        <v>152.06204143578395</v>
      </c>
      <c r="I108" s="11"/>
    </row>
    <row r="109" spans="1:9" ht="12.75">
      <c r="A109" t="s">
        <v>136</v>
      </c>
      <c r="B109" s="14">
        <f>('2020 data'!B172/'2019 data'!B205)-100%</f>
        <v>-0.6461042071041683</v>
      </c>
      <c r="C109" s="14">
        <v>0</v>
      </c>
      <c r="D109" s="14">
        <f>('2020 data'!F172/'2019 data'!F205)-100%</f>
        <v>-0.6461042071041683</v>
      </c>
      <c r="E109" t="s">
        <v>136</v>
      </c>
      <c r="F109" s="9">
        <f>'2019 data'!B205-'2020 data'!B172</f>
        <v>102.2611323068704</v>
      </c>
      <c r="G109" s="9">
        <f>'2019 data'!D205-'2020 data'!D172</f>
        <v>0</v>
      </c>
      <c r="H109" s="9">
        <f>'2019 data'!F205-'2020 data'!F172</f>
        <v>102.2611323068704</v>
      </c>
      <c r="I109" s="11"/>
    </row>
    <row r="110" spans="1:9" ht="12.75">
      <c r="A110" t="s">
        <v>137</v>
      </c>
      <c r="B110" s="14">
        <f>('2020 data'!B173/'2019 data'!B206)-100%</f>
        <v>-0.5541540598428152</v>
      </c>
      <c r="C110" s="14">
        <f>('2020 data'!D173/'2019 data'!D206)-100%</f>
        <v>-0.5047861149495732</v>
      </c>
      <c r="D110" s="14">
        <f>('2020 data'!F173/'2019 data'!F206)-100%</f>
        <v>-0.5410966904708</v>
      </c>
      <c r="E110" t="s">
        <v>137</v>
      </c>
      <c r="F110" s="9">
        <f>'2019 data'!B206-'2020 data'!B173</f>
        <v>2043.3741024453232</v>
      </c>
      <c r="G110" s="9">
        <f>'2019 data'!D206-'2020 data'!D173</f>
        <v>669.3408381028892</v>
      </c>
      <c r="H110" s="9">
        <f>'2019 data'!F206-'2020 data'!F173</f>
        <v>2712.714940548212</v>
      </c>
      <c r="I110" s="11"/>
    </row>
    <row r="111" spans="2:9" ht="12.75">
      <c r="B111" s="9"/>
      <c r="E111"/>
      <c r="F111" s="16"/>
      <c r="I111" s="11"/>
    </row>
    <row r="112" spans="2:9" ht="12.75">
      <c r="B112" s="9" t="s">
        <v>132</v>
      </c>
      <c r="C112" s="11" t="s">
        <v>111</v>
      </c>
      <c r="D112" s="11" t="s">
        <v>56</v>
      </c>
      <c r="E112"/>
      <c r="F112" s="9" t="s">
        <v>132</v>
      </c>
      <c r="G112" s="11" t="s">
        <v>111</v>
      </c>
      <c r="H112" s="11" t="s">
        <v>56</v>
      </c>
      <c r="I112" s="11"/>
    </row>
    <row r="113" spans="2:9" ht="12.75">
      <c r="B113" s="11" t="s">
        <v>138</v>
      </c>
      <c r="E113"/>
      <c r="F113" s="11" t="s">
        <v>138</v>
      </c>
      <c r="I113" s="11"/>
    </row>
    <row r="114" spans="1:9" ht="12.75">
      <c r="A114" t="s">
        <v>85</v>
      </c>
      <c r="B114" s="14">
        <f>('2020 data'!B177/'2019 data'!B210)-100%</f>
        <v>-0.5385706707672431</v>
      </c>
      <c r="C114" s="14">
        <f>('2020 data'!D177/'2019 data'!D210)-100%</f>
        <v>-0.49612266849030917</v>
      </c>
      <c r="D114" s="14">
        <f>('2020 data'!F177/'2019 data'!F210)-100%</f>
        <v>-0.5381732868931619</v>
      </c>
      <c r="E114" t="s">
        <v>85</v>
      </c>
      <c r="F114" s="9">
        <f>'2019 data'!B210-'2020 data'!B177</f>
        <v>1254.7386625523998</v>
      </c>
      <c r="G114" s="9">
        <f>'2019 data'!D210-'2020 data'!D177</f>
        <v>10.922888601408692</v>
      </c>
      <c r="H114" s="9">
        <f>'2019 data'!F210-'2020 data'!F177</f>
        <v>1265.6615511538084</v>
      </c>
      <c r="I114" s="11"/>
    </row>
    <row r="115" spans="1:9" ht="12.75">
      <c r="A115" t="s">
        <v>135</v>
      </c>
      <c r="B115" s="14">
        <f>('2020 data'!B178/'2019 data'!B211)-100%</f>
        <v>-0.5765804196911307</v>
      </c>
      <c r="C115" s="14">
        <f>('2020 data'!D178/'2019 data'!D211)-100%</f>
        <v>-0.5066769253604704</v>
      </c>
      <c r="D115" s="14">
        <f>('2020 data'!F178/'2019 data'!F211)-100%</f>
        <v>-0.5433200713192703</v>
      </c>
      <c r="E115" t="s">
        <v>135</v>
      </c>
      <c r="F115" s="9">
        <f>'2019 data'!B211-'2020 data'!B178</f>
        <v>306.28146234199403</v>
      </c>
      <c r="G115" s="9">
        <f>'2019 data'!D211-'2020 data'!D178</f>
        <v>244.3014191292637</v>
      </c>
      <c r="H115" s="9">
        <f>'2019 data'!F211-'2020 data'!F178</f>
        <v>550.5828814712577</v>
      </c>
      <c r="I115" s="11"/>
    </row>
    <row r="116" spans="1:9" ht="12.75">
      <c r="A116" t="s">
        <v>114</v>
      </c>
      <c r="B116" s="14">
        <f>('2020 data'!B179/'2019 data'!B212)-100%</f>
        <v>-0.547552217213588</v>
      </c>
      <c r="C116" s="14">
        <f>('2020 data'!D179/'2019 data'!D212)-100%</f>
        <v>-0.4961226684903093</v>
      </c>
      <c r="D116" s="14">
        <f>('2020 data'!F179/'2019 data'!F212)-100%</f>
        <v>-0.5246659248178841</v>
      </c>
      <c r="E116" t="s">
        <v>114</v>
      </c>
      <c r="F116" s="9">
        <f>'2019 data'!B212-'2020 data'!B179</f>
        <v>699.225585521375</v>
      </c>
      <c r="G116" s="9">
        <f>'2019 data'!D212-'2020 data'!D179</f>
        <v>507.9871948761345</v>
      </c>
      <c r="H116" s="9">
        <f>'2019 data'!F212-'2020 data'!F179</f>
        <v>1207.2127803975097</v>
      </c>
      <c r="I116" s="11"/>
    </row>
    <row r="117" spans="1:9" ht="12.75">
      <c r="A117" t="s">
        <v>88</v>
      </c>
      <c r="B117" s="14">
        <f>('2020 data'!B180/'2019 data'!B213)-100%</f>
        <v>-0.5649171173925183</v>
      </c>
      <c r="C117" s="14">
        <f>('2020 data'!D180/'2019 data'!D213)-100%</f>
        <v>-0.5282055653460962</v>
      </c>
      <c r="D117" s="14">
        <f>('2020 data'!F180/'2019 data'!F213)-100%</f>
        <v>-0.55426854979606</v>
      </c>
      <c r="E117" t="s">
        <v>88</v>
      </c>
      <c r="F117" s="9">
        <f>'2019 data'!B213-'2020 data'!B180</f>
        <v>440.08451680162784</v>
      </c>
      <c r="G117" s="9">
        <f>'2019 data'!D213-'2020 data'!D180</f>
        <v>168.12077174643954</v>
      </c>
      <c r="H117" s="9">
        <f>'2019 data'!F213-'2020 data'!F180</f>
        <v>608.2052885480673</v>
      </c>
      <c r="I117" s="11"/>
    </row>
    <row r="118" spans="1:9" ht="12.75">
      <c r="A118" t="s">
        <v>116</v>
      </c>
      <c r="B118" s="14">
        <f>('2020 data'!B181/'2019 data'!B214)-100%</f>
        <v>-0.5628319692039119</v>
      </c>
      <c r="C118" s="14">
        <f>('2020 data'!D181/'2019 data'!D214)-100%</f>
        <v>-0.50660901781886</v>
      </c>
      <c r="D118" s="14">
        <f>('2020 data'!F181/'2019 data'!F214)-100%</f>
        <v>-0.5464022018848695</v>
      </c>
      <c r="E118" t="s">
        <v>116</v>
      </c>
      <c r="F118" s="9">
        <f>'2019 data'!B214-'2020 data'!B181</f>
        <v>156.31523110277797</v>
      </c>
      <c r="G118" s="9">
        <f>'2019 data'!D214-'2020 data'!D181</f>
        <v>58.092247321677384</v>
      </c>
      <c r="H118" s="9">
        <f>'2019 data'!F214-'2020 data'!F181</f>
        <v>214.40747842445538</v>
      </c>
      <c r="I118" s="11"/>
    </row>
    <row r="119" spans="1:9" ht="12.75">
      <c r="A119" t="s">
        <v>136</v>
      </c>
      <c r="B119" s="14">
        <f>('2020 data'!B182/'2019 data'!B215)-100%</f>
        <v>-0.6461042071041683</v>
      </c>
      <c r="C119" s="14">
        <v>0</v>
      </c>
      <c r="D119" s="14">
        <f>('2020 data'!F182/'2019 data'!F215)-100%</f>
        <v>-0.6461042071041683</v>
      </c>
      <c r="E119" t="s">
        <v>136</v>
      </c>
      <c r="F119" s="9">
        <f>'2019 data'!B215-'2020 data'!B182</f>
        <v>116.57769082983225</v>
      </c>
      <c r="G119" s="9">
        <f>'2019 data'!D215-'2020 data'!D182</f>
        <v>0</v>
      </c>
      <c r="H119" s="9">
        <f>'2019 data'!F215-'2020 data'!F182</f>
        <v>116.57769082983225</v>
      </c>
      <c r="I119" s="11"/>
    </row>
    <row r="120" spans="1:9" ht="12.75">
      <c r="A120" t="s">
        <v>137</v>
      </c>
      <c r="B120" s="14">
        <f>('2020 data'!B183/'2019 data'!B216)-100%</f>
        <v>-0.5531424431256857</v>
      </c>
      <c r="C120" s="14">
        <f>('2020 data'!D183/'2019 data'!D216)-100%</f>
        <v>-0.504538003910083</v>
      </c>
      <c r="D120" s="14">
        <f>('2020 data'!F183/'2019 data'!F216)-100%</f>
        <v>-0.5401499176789408</v>
      </c>
      <c r="E120" t="s">
        <v>137</v>
      </c>
      <c r="F120" s="9">
        <f>'2019 data'!B216-'2020 data'!B183</f>
        <v>2973.2231491500065</v>
      </c>
      <c r="G120" s="9">
        <f>'2019 data'!D216-'2020 data'!D183</f>
        <v>989.4245216749238</v>
      </c>
      <c r="H120" s="9">
        <f>'2019 data'!F216-'2020 data'!F183</f>
        <v>3962.64767082493</v>
      </c>
      <c r="I120" s="11"/>
    </row>
    <row r="121" spans="5:9" ht="12.75">
      <c r="E121"/>
      <c r="I121" s="11"/>
    </row>
    <row r="122" spans="1:9" ht="12.75">
      <c r="A122" s="3" t="s">
        <v>139</v>
      </c>
      <c r="E122" s="3" t="s">
        <v>139</v>
      </c>
      <c r="I122" s="11"/>
    </row>
    <row r="123" spans="1:9" ht="12.75">
      <c r="A123" s="3"/>
      <c r="B123" s="11" t="s">
        <v>53</v>
      </c>
      <c r="C123" s="11" t="s">
        <v>111</v>
      </c>
      <c r="D123" s="11" t="s">
        <v>56</v>
      </c>
      <c r="E123" s="3"/>
      <c r="F123" s="11" t="s">
        <v>53</v>
      </c>
      <c r="G123" s="11" t="s">
        <v>111</v>
      </c>
      <c r="H123" s="11" t="s">
        <v>56</v>
      </c>
      <c r="I123" s="11"/>
    </row>
    <row r="124" spans="2:9" ht="12.75">
      <c r="B124" s="11" t="s">
        <v>134</v>
      </c>
      <c r="E124"/>
      <c r="F124" s="11" t="s">
        <v>134</v>
      </c>
      <c r="I124" s="11"/>
    </row>
    <row r="125" spans="1:9" ht="12.75">
      <c r="A125" t="s">
        <v>140</v>
      </c>
      <c r="B125" s="14">
        <f>('2020 data'!B188/'2019 data'!B221)-100%</f>
        <v>-0.5472961063165309</v>
      </c>
      <c r="C125" s="14">
        <f>('2020 data'!D188/'2019 data'!D221)-100%</f>
        <v>-0.5026040328173753</v>
      </c>
      <c r="D125" s="14">
        <f>('2020 data'!F188/'2019 data'!F221)-100%</f>
        <v>-0.5380874469757817</v>
      </c>
      <c r="E125" t="s">
        <v>140</v>
      </c>
      <c r="F125" s="9">
        <f>'2019 data'!B221-'2020 data'!B188</f>
        <v>767.7759496811432</v>
      </c>
      <c r="G125" s="9">
        <f>'2019 data'!D221-'2020 data'!D188</f>
        <v>182.98231652744332</v>
      </c>
      <c r="H125" s="9">
        <f>'2019 data'!F221-'2020 data'!F188</f>
        <v>950.7582662085864</v>
      </c>
      <c r="I125" s="11"/>
    </row>
    <row r="126" spans="1:9" ht="12.75">
      <c r="A126" t="s">
        <v>141</v>
      </c>
      <c r="B126" s="14">
        <f>('2020 data'!B189/'2019 data'!B222)-100%</f>
        <v>-0.5522640267402751</v>
      </c>
      <c r="C126" s="14">
        <f>('2020 data'!D189/'2019 data'!D222)-100%</f>
        <v>-0.5043160555371533</v>
      </c>
      <c r="D126" s="14">
        <f>('2020 data'!F189/'2019 data'!F222)-100%</f>
        <v>-0.5403124909583763</v>
      </c>
      <c r="E126" t="s">
        <v>141</v>
      </c>
      <c r="F126" s="9">
        <f>'2019 data'!B222-'2020 data'!B189</f>
        <v>281.1150052126466</v>
      </c>
      <c r="G126" s="9">
        <f>'2019 data'!D222-'2020 data'!D189</f>
        <v>85.23231546303325</v>
      </c>
      <c r="H126" s="9">
        <f>'2019 data'!F222-'2020 data'!F189</f>
        <v>366.34732067567984</v>
      </c>
      <c r="I126" s="11"/>
    </row>
    <row r="127" spans="2:9" ht="12.75">
      <c r="B127" s="9"/>
      <c r="C127" s="9"/>
      <c r="E127"/>
      <c r="I127" s="11"/>
    </row>
    <row r="128" spans="2:9" ht="12.75">
      <c r="B128" s="11" t="s">
        <v>142</v>
      </c>
      <c r="C128" s="9"/>
      <c r="E128"/>
      <c r="F128" s="11" t="s">
        <v>142</v>
      </c>
      <c r="I128" s="11"/>
    </row>
    <row r="129" spans="1:9" ht="12.75">
      <c r="A129" t="s">
        <v>140</v>
      </c>
      <c r="B129" s="14">
        <f>('2020 data'!B192/'2019 data'!B225)-100%</f>
        <v>-0.547296106316531</v>
      </c>
      <c r="C129" s="14">
        <f>('2020 data'!D192/'2019 data'!D225)-100%</f>
        <v>-0.5026040328173753</v>
      </c>
      <c r="D129" s="14">
        <f>('2020 data'!F192/'2019 data'!F225)-100%</f>
        <v>-0.5380874469757817</v>
      </c>
      <c r="E129" t="s">
        <v>140</v>
      </c>
      <c r="F129" s="9">
        <f>'2019 data'!B225-'2020 data'!B192</f>
        <v>875.2645826365033</v>
      </c>
      <c r="G129" s="9">
        <f>'2019 data'!D225-'2020 data'!D192</f>
        <v>208.59984084128536</v>
      </c>
      <c r="H129" s="9">
        <f>'2019 data'!F225-'2020 data'!F192</f>
        <v>1083.8644234777885</v>
      </c>
      <c r="I129" s="11"/>
    </row>
    <row r="130" spans="1:9" ht="12.75">
      <c r="A130" t="s">
        <v>141</v>
      </c>
      <c r="B130" s="14">
        <f>('2020 data'!B193/'2019 data'!B226)-100%</f>
        <v>-0.5522640267402752</v>
      </c>
      <c r="C130" s="14">
        <f>('2020 data'!D193/'2019 data'!D226)-100%</f>
        <v>-0.5043160555371533</v>
      </c>
      <c r="D130" s="14">
        <f>('2020 data'!F193/'2019 data'!F226)-100%</f>
        <v>-0.5403124909583763</v>
      </c>
      <c r="E130" t="s">
        <v>141</v>
      </c>
      <c r="F130" s="9">
        <f>'2019 data'!B226-'2020 data'!B193</f>
        <v>320.4711059424172</v>
      </c>
      <c r="G130" s="9">
        <f>'2019 data'!D226-'2020 data'!D193</f>
        <v>97.1648396278579</v>
      </c>
      <c r="H130" s="9">
        <f>'2019 data'!F226-'2020 data'!F193</f>
        <v>417.6359455702751</v>
      </c>
      <c r="I130" s="11"/>
    </row>
    <row r="131" spans="5:9" ht="12.75">
      <c r="E131"/>
      <c r="I131" s="11"/>
    </row>
    <row r="132" spans="1:9" ht="12.75">
      <c r="A132" s="3" t="s">
        <v>143</v>
      </c>
      <c r="E132" s="3" t="s">
        <v>143</v>
      </c>
      <c r="I132" s="11"/>
    </row>
    <row r="133" spans="1:9" ht="12.75">
      <c r="A133" s="3"/>
      <c r="B133" s="11" t="s">
        <v>53</v>
      </c>
      <c r="C133" s="11" t="s">
        <v>111</v>
      </c>
      <c r="D133" s="11" t="s">
        <v>56</v>
      </c>
      <c r="E133" s="3"/>
      <c r="F133" s="11" t="s">
        <v>53</v>
      </c>
      <c r="G133" s="11" t="s">
        <v>111</v>
      </c>
      <c r="H133" s="11" t="s">
        <v>56</v>
      </c>
      <c r="I133" s="11"/>
    </row>
    <row r="134" spans="2:9" ht="12.75">
      <c r="B134" s="11" t="s">
        <v>134</v>
      </c>
      <c r="E134"/>
      <c r="F134" s="11" t="s">
        <v>134</v>
      </c>
      <c r="I134" s="11"/>
    </row>
    <row r="135" spans="1:9" ht="12.75">
      <c r="A135" t="s">
        <v>128</v>
      </c>
      <c r="B135" s="14">
        <f>('2020 data'!B198/'2019 data'!B231)-100%</f>
        <v>-0.5541540598428152</v>
      </c>
      <c r="C135" s="14">
        <f>('2020 data'!D198/'2019 data'!D231)-100%</f>
        <v>-0.5047861149495732</v>
      </c>
      <c r="D135" s="14">
        <f>('2020 data'!F198/'2019 data'!F231)-100%</f>
        <v>-0.5410966904708</v>
      </c>
      <c r="E135" t="s">
        <v>128</v>
      </c>
      <c r="F135" s="9">
        <f>'2019 data'!B231-'2020 data'!B198</f>
        <v>2043.3741024453232</v>
      </c>
      <c r="G135" s="9">
        <f>'2019 data'!D231-'2020 data'!D198</f>
        <v>669.3408381028892</v>
      </c>
      <c r="H135" s="9">
        <f>'2019 data'!F231-'2020 data'!F198</f>
        <v>2712.714940548212</v>
      </c>
      <c r="I135" s="11"/>
    </row>
    <row r="136" spans="1:9" ht="12.75">
      <c r="A136" t="s">
        <v>144</v>
      </c>
      <c r="B136" s="14">
        <f>('2020 data'!B199/'2019 data'!B232)-100%</f>
        <v>-0.5472961063165309</v>
      </c>
      <c r="C136" s="14">
        <f>('2020 data'!D199/'2019 data'!D232)-100%</f>
        <v>-0.5026040328173753</v>
      </c>
      <c r="D136" s="14">
        <f>('2020 data'!F199/'2019 data'!F232)-100%</f>
        <v>-0.5380874469757817</v>
      </c>
      <c r="E136" t="s">
        <v>144</v>
      </c>
      <c r="F136" s="9">
        <f>'2019 data'!B232-'2020 data'!B199</f>
        <v>767.7759496811432</v>
      </c>
      <c r="G136" s="9">
        <f>'2019 data'!D232-'2020 data'!D199</f>
        <v>182.98231652744332</v>
      </c>
      <c r="H136" s="9">
        <f>'2019 data'!F232-'2020 data'!F199</f>
        <v>950.7582662085864</v>
      </c>
      <c r="I136" s="11"/>
    </row>
    <row r="137" spans="1:9" ht="12.75">
      <c r="A137" t="s">
        <v>145</v>
      </c>
      <c r="B137" s="14">
        <f>('2020 data'!B200/'2019 data'!B233)-100%</f>
        <v>-0.5522640267402751</v>
      </c>
      <c r="C137" s="14">
        <f>('2020 data'!D200/'2019 data'!D233)-100%</f>
        <v>-0.5043160555371533</v>
      </c>
      <c r="D137" s="14">
        <f>('2020 data'!F200/'2019 data'!F233)-100%</f>
        <v>-0.5403124909583763</v>
      </c>
      <c r="E137" t="s">
        <v>145</v>
      </c>
      <c r="F137" s="9">
        <f>'2019 data'!B233-'2020 data'!B200</f>
        <v>281.1150052126466</v>
      </c>
      <c r="G137" s="9">
        <f>'2019 data'!D233-'2020 data'!D200</f>
        <v>85.23231546303325</v>
      </c>
      <c r="H137" s="9">
        <f>'2019 data'!F233-'2020 data'!F200</f>
        <v>366.34732067567984</v>
      </c>
      <c r="I137" s="11"/>
    </row>
    <row r="138" spans="1:9" ht="12.75">
      <c r="A138" t="s">
        <v>56</v>
      </c>
      <c r="B138" s="14">
        <f>('2020 data'!B201/'2019 data'!B234)-100%</f>
        <v>-0.552264026740275</v>
      </c>
      <c r="C138" s="14">
        <f>('2020 data'!D201/'2019 data'!D234)-100%</f>
        <v>-0.5043160555371533</v>
      </c>
      <c r="D138" s="14">
        <f>('2020 data'!F201/'2019 data'!F234)-100%</f>
        <v>-0.5403124909583762</v>
      </c>
      <c r="E138" t="s">
        <v>56</v>
      </c>
      <c r="F138" s="9">
        <f>'2019 data'!B234-'2020 data'!B201</f>
        <v>3092.2650573391124</v>
      </c>
      <c r="G138" s="9">
        <f>'2019 data'!D234-'2020 data'!D201</f>
        <v>937.5554700933658</v>
      </c>
      <c r="H138" s="9">
        <f>'2019 data'!F234-'2020 data'!F201</f>
        <v>4029.820527432478</v>
      </c>
      <c r="I138" s="11"/>
    </row>
    <row r="139" spans="2:9" ht="12.75">
      <c r="B139" s="9"/>
      <c r="C139" s="9"/>
      <c r="E139"/>
      <c r="I139" s="11"/>
    </row>
    <row r="140" spans="2:9" ht="12.75">
      <c r="B140" s="11" t="s">
        <v>142</v>
      </c>
      <c r="C140" s="9"/>
      <c r="E140"/>
      <c r="F140" s="11" t="s">
        <v>142</v>
      </c>
      <c r="I140" s="11"/>
    </row>
    <row r="141" spans="1:9" ht="12.75">
      <c r="A141" t="s">
        <v>128</v>
      </c>
      <c r="B141" s="14">
        <f>('2020 data'!B204/'2019 data'!B237)-100%</f>
        <v>-0.5531424431256857</v>
      </c>
      <c r="C141" s="14">
        <f>('2020 data'!D204/'2019 data'!D237)-100%</f>
        <v>-0.504538003910083</v>
      </c>
      <c r="D141" s="14">
        <f>('2020 data'!F204/'2019 data'!F237)-100%</f>
        <v>-0.5401499176789408</v>
      </c>
      <c r="E141" t="s">
        <v>128</v>
      </c>
      <c r="F141" s="9">
        <f>'2019 data'!B237-'2020 data'!B204</f>
        <v>2973.2231491500065</v>
      </c>
      <c r="G141" s="9">
        <f>'2019 data'!D237-'2020 data'!D204</f>
        <v>989.4245216749238</v>
      </c>
      <c r="H141" s="9">
        <f>'2019 data'!F237-'2020 data'!F204</f>
        <v>3962.64767082493</v>
      </c>
      <c r="I141" s="11"/>
    </row>
    <row r="142" spans="1:9" ht="12.75">
      <c r="A142" t="s">
        <v>144</v>
      </c>
      <c r="B142" s="14">
        <f>('2020 data'!B205/'2019 data'!B238)-100%</f>
        <v>-0.547296106316531</v>
      </c>
      <c r="C142" s="14">
        <f>('2020 data'!D205/'2019 data'!D238)-100%</f>
        <v>-0.5026040328173753</v>
      </c>
      <c r="D142" s="14">
        <f>('2020 data'!F205/'2019 data'!F238)-100%</f>
        <v>-0.5380874469757817</v>
      </c>
      <c r="E142" t="s">
        <v>144</v>
      </c>
      <c r="F142" s="9">
        <f>'2019 data'!B238-'2020 data'!B205</f>
        <v>875.2645826365033</v>
      </c>
      <c r="G142" s="9">
        <f>'2019 data'!D238-'2020 data'!D205</f>
        <v>208.59984084128536</v>
      </c>
      <c r="H142" s="9">
        <f>'2019 data'!F238-'2020 data'!F205</f>
        <v>1083.8644234777885</v>
      </c>
      <c r="I142" s="11"/>
    </row>
    <row r="143" spans="1:9" ht="12.75">
      <c r="A143" t="s">
        <v>145</v>
      </c>
      <c r="B143" s="14">
        <f>('2020 data'!B206/'2019 data'!B239)-100%</f>
        <v>-0.5522640267402752</v>
      </c>
      <c r="C143" s="14">
        <f>('2020 data'!D206/'2019 data'!D239)-100%</f>
        <v>-0.5043160555371533</v>
      </c>
      <c r="D143" s="14">
        <f>('2020 data'!F206/'2019 data'!F239)-100%</f>
        <v>-0.5403124909583763</v>
      </c>
      <c r="E143" t="s">
        <v>145</v>
      </c>
      <c r="F143" s="9">
        <f>'2019 data'!B239-'2020 data'!B206</f>
        <v>320.4711059424172</v>
      </c>
      <c r="G143" s="9">
        <f>'2019 data'!D239-'2020 data'!D206</f>
        <v>97.1648396278579</v>
      </c>
      <c r="H143" s="9">
        <f>'2019 data'!F239-'2020 data'!F206</f>
        <v>417.6359455702751</v>
      </c>
      <c r="I143" s="11"/>
    </row>
    <row r="144" spans="1:9" ht="12.75">
      <c r="A144" t="s">
        <v>56</v>
      </c>
      <c r="B144" s="14">
        <f>('2020 data'!B207/'2019 data'!B240)-100%</f>
        <v>-0.5518373592895922</v>
      </c>
      <c r="C144" s="14">
        <f>('2020 data'!D207/'2019 data'!D240)-100%</f>
        <v>-0.5042088819381045</v>
      </c>
      <c r="D144" s="14">
        <f>('2020 data'!F207/'2019 data'!F240)-100%</f>
        <v>-0.5397519548761377</v>
      </c>
      <c r="E144" t="s">
        <v>56</v>
      </c>
      <c r="F144" s="9">
        <f>'2019 data'!B240-'2020 data'!B207</f>
        <v>4168.958837728927</v>
      </c>
      <c r="G144" s="9">
        <f>'2019 data'!D240-'2020 data'!D207</f>
        <v>1295.1892021440672</v>
      </c>
      <c r="H144" s="9">
        <f>'2019 data'!F240-'2020 data'!F207</f>
        <v>5464.148039872993</v>
      </c>
      <c r="I144" s="11"/>
    </row>
    <row r="146" ht="12.75">
      <c r="A146" s="3"/>
    </row>
    <row r="147" ht="12.75">
      <c r="A147" s="3"/>
    </row>
    <row r="148" spans="2:4" ht="12.75">
      <c r="B148" s="9"/>
      <c r="C148" s="9"/>
      <c r="D148" s="9"/>
    </row>
    <row r="149" spans="2:4" ht="12.75">
      <c r="B149" s="9"/>
      <c r="C149" s="9"/>
      <c r="D149" s="9"/>
    </row>
    <row r="151" ht="12.75">
      <c r="A151" s="3"/>
    </row>
    <row r="155" spans="2:4" ht="12.75">
      <c r="B155" s="12"/>
      <c r="C155" s="12"/>
      <c r="D155" s="12"/>
    </row>
    <row r="156" spans="2:4" ht="12.75">
      <c r="B156" s="32"/>
      <c r="C156" s="12"/>
      <c r="D156" s="12"/>
    </row>
    <row r="157" spans="2:4" ht="12.75">
      <c r="B157" s="12"/>
      <c r="C157" s="12"/>
      <c r="D157" s="12"/>
    </row>
    <row r="158" spans="2:4" ht="12.75">
      <c r="B158" s="12"/>
      <c r="C158" s="12"/>
      <c r="D158" s="12"/>
    </row>
    <row r="159" spans="2:5" ht="12.75">
      <c r="B159" s="12"/>
      <c r="E159" s="12"/>
    </row>
    <row r="160" ht="12.75">
      <c r="A160" s="3"/>
    </row>
    <row r="161" ht="12.75">
      <c r="A161" s="3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12"/>
      <c r="C169" s="12"/>
      <c r="D169" s="3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8" ht="12.75">
      <c r="B171" s="12"/>
      <c r="C171" s="12"/>
      <c r="D171" s="12"/>
      <c r="E171" s="12"/>
      <c r="F171" s="12"/>
      <c r="G171" s="12"/>
      <c r="H171" s="14"/>
    </row>
    <row r="176" ht="12.75">
      <c r="A176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7109375" style="0" customWidth="1"/>
    <col min="2" max="2" width="20.8515625" style="0" customWidth="1"/>
    <col min="3" max="3" width="15.7109375" style="0" customWidth="1"/>
    <col min="4" max="4" width="16.421875" style="0" customWidth="1"/>
    <col min="5" max="5" width="16.57421875" style="0" customWidth="1"/>
    <col min="6" max="6" width="15.8515625" style="0" customWidth="1"/>
    <col min="7" max="7" width="17.140625" style="0" customWidth="1"/>
    <col min="8" max="8" width="15.28125" style="0" customWidth="1"/>
    <col min="9" max="9" width="16.7109375" style="0" customWidth="1"/>
  </cols>
  <sheetData>
    <row r="1" ht="12.75">
      <c r="A1" s="3" t="s">
        <v>224</v>
      </c>
    </row>
    <row r="2" ht="12.75">
      <c r="A2" s="5">
        <v>2019</v>
      </c>
    </row>
    <row r="4" ht="12.75">
      <c r="A4" s="3" t="s">
        <v>27</v>
      </c>
    </row>
    <row r="6" spans="1:3" ht="12.75">
      <c r="A6" t="s">
        <v>28</v>
      </c>
      <c r="B6" s="1">
        <v>9248</v>
      </c>
      <c r="C6" t="s">
        <v>29</v>
      </c>
    </row>
    <row r="7" spans="1:3" ht="12.75">
      <c r="A7" t="s">
        <v>30</v>
      </c>
      <c r="B7" s="1">
        <v>4123</v>
      </c>
      <c r="C7" t="s">
        <v>29</v>
      </c>
    </row>
    <row r="8" spans="1:3" ht="12.75">
      <c r="A8" t="s">
        <v>31</v>
      </c>
      <c r="B8" s="1">
        <v>22</v>
      </c>
      <c r="C8" t="s">
        <v>29</v>
      </c>
    </row>
    <row r="9" spans="1:3" ht="12.75">
      <c r="A9" t="s">
        <v>32</v>
      </c>
      <c r="B9" s="1">
        <v>458</v>
      </c>
      <c r="C9" t="s">
        <v>29</v>
      </c>
    </row>
    <row r="10" spans="1:3" ht="12.75">
      <c r="A10" t="s">
        <v>33</v>
      </c>
      <c r="B10" s="1">
        <v>0</v>
      </c>
      <c r="C10" t="s">
        <v>29</v>
      </c>
    </row>
    <row r="11" spans="1:3" ht="12.75">
      <c r="A11" t="s">
        <v>34</v>
      </c>
      <c r="B11" s="1">
        <v>1127</v>
      </c>
      <c r="C11" t="s">
        <v>35</v>
      </c>
    </row>
    <row r="12" spans="1:3" ht="12.75">
      <c r="A12" t="s">
        <v>36</v>
      </c>
      <c r="B12" s="1">
        <v>1286</v>
      </c>
      <c r="C12" t="s">
        <v>37</v>
      </c>
    </row>
    <row r="13" spans="1:3" ht="12.75">
      <c r="A13" t="s">
        <v>38</v>
      </c>
      <c r="B13" s="1">
        <v>404</v>
      </c>
      <c r="C13" t="s">
        <v>37</v>
      </c>
    </row>
    <row r="14" spans="1:3" ht="12.75">
      <c r="A14" t="s">
        <v>39</v>
      </c>
      <c r="B14" s="1">
        <v>1336</v>
      </c>
      <c r="C14" t="s">
        <v>35</v>
      </c>
    </row>
    <row r="15" spans="1:3" ht="12.75">
      <c r="A15" t="s">
        <v>40</v>
      </c>
      <c r="B15" s="1">
        <v>84</v>
      </c>
      <c r="C15" t="s">
        <v>29</v>
      </c>
    </row>
    <row r="16" spans="1:3" ht="12.75">
      <c r="A16" t="s">
        <v>41</v>
      </c>
      <c r="B16" s="1">
        <v>50</v>
      </c>
      <c r="C16" t="s">
        <v>29</v>
      </c>
    </row>
    <row r="17" spans="1:3" ht="12.75">
      <c r="A17" t="s">
        <v>42</v>
      </c>
      <c r="B17" s="1">
        <v>1206</v>
      </c>
      <c r="C17" t="s">
        <v>35</v>
      </c>
    </row>
    <row r="18" spans="1:3" ht="12.75">
      <c r="A18" t="s">
        <v>43</v>
      </c>
      <c r="B18" s="1">
        <v>1095</v>
      </c>
      <c r="C18" t="s">
        <v>44</v>
      </c>
    </row>
    <row r="19" ht="12.75">
      <c r="B19" s="1"/>
    </row>
    <row r="20" spans="1:3" ht="12.75">
      <c r="A20" t="s">
        <v>45</v>
      </c>
      <c r="B20" s="1">
        <v>136300</v>
      </c>
      <c r="C20" t="s">
        <v>46</v>
      </c>
    </row>
    <row r="21" ht="12.75">
      <c r="B21" s="1"/>
    </row>
    <row r="22" spans="1:3" ht="12.75">
      <c r="A22" t="s">
        <v>47</v>
      </c>
      <c r="B22" s="1">
        <v>9</v>
      </c>
      <c r="C22" t="s">
        <v>48</v>
      </c>
    </row>
    <row r="24" ht="12.75">
      <c r="A24" t="s">
        <v>49</v>
      </c>
    </row>
    <row r="25" ht="12.75">
      <c r="A25" t="s">
        <v>188</v>
      </c>
    </row>
    <row r="26" ht="12.75">
      <c r="A26" t="s">
        <v>51</v>
      </c>
    </row>
    <row r="27" ht="12.75">
      <c r="A27" t="s">
        <v>52</v>
      </c>
    </row>
    <row r="28" ht="12.75">
      <c r="A28" t="s">
        <v>178</v>
      </c>
    </row>
    <row r="31" ht="12.75">
      <c r="A31" s="3" t="s">
        <v>53</v>
      </c>
    </row>
    <row r="33" ht="12.75">
      <c r="A33" s="3" t="s">
        <v>54</v>
      </c>
    </row>
    <row r="34" spans="2:6" ht="12.75">
      <c r="B34" t="s">
        <v>4</v>
      </c>
      <c r="D34" t="s">
        <v>55</v>
      </c>
      <c r="F34" t="s">
        <v>56</v>
      </c>
    </row>
    <row r="35" spans="1:7" ht="12.75">
      <c r="A35" t="s">
        <v>57</v>
      </c>
      <c r="B35" s="1">
        <v>510000</v>
      </c>
      <c r="C35" s="6">
        <v>0.5</v>
      </c>
      <c r="D35" s="1">
        <v>58400</v>
      </c>
      <c r="E35" s="6">
        <v>0.6481687014428413</v>
      </c>
      <c r="F35" s="1">
        <v>568400</v>
      </c>
      <c r="G35" s="6">
        <v>0.5120259436086839</v>
      </c>
    </row>
    <row r="36" spans="1:7" ht="12.75">
      <c r="A36" t="s">
        <v>34</v>
      </c>
      <c r="B36" s="1">
        <v>104000</v>
      </c>
      <c r="C36" s="6">
        <v>0.10196078431372549</v>
      </c>
      <c r="D36" s="1">
        <v>4100</v>
      </c>
      <c r="E36" s="6">
        <v>0.04550499445061043</v>
      </c>
      <c r="F36" s="1">
        <v>108100</v>
      </c>
      <c r="G36" s="6">
        <v>0.0973786145392307</v>
      </c>
    </row>
    <row r="37" spans="1:7" ht="12.75">
      <c r="A37" t="s">
        <v>58</v>
      </c>
      <c r="B37" s="1">
        <v>40000</v>
      </c>
      <c r="C37" s="6">
        <v>0.0392156862745098</v>
      </c>
      <c r="D37" s="1">
        <v>1800</v>
      </c>
      <c r="E37" s="6">
        <v>0.01997780244173141</v>
      </c>
      <c r="F37" s="1">
        <v>41800</v>
      </c>
      <c r="G37" s="6">
        <v>0.03765426538149716</v>
      </c>
    </row>
    <row r="38" spans="1:7" ht="12.75">
      <c r="A38" t="s">
        <v>59</v>
      </c>
      <c r="B38" s="1">
        <v>159000</v>
      </c>
      <c r="C38" s="6">
        <v>0.15588235294117647</v>
      </c>
      <c r="D38" s="1">
        <v>700</v>
      </c>
      <c r="E38" s="6">
        <v>0.00776914539400666</v>
      </c>
      <c r="F38" s="1">
        <v>159700</v>
      </c>
      <c r="G38" s="6">
        <v>0.14386091343122243</v>
      </c>
    </row>
    <row r="39" spans="1:7" ht="12.75">
      <c r="A39" t="s">
        <v>60</v>
      </c>
      <c r="B39" s="1">
        <v>1000</v>
      </c>
      <c r="C39" s="6">
        <v>0.000980392156862745</v>
      </c>
      <c r="D39" s="1">
        <v>300</v>
      </c>
      <c r="E39" s="6">
        <v>0.003329633740288568</v>
      </c>
      <c r="F39" s="1">
        <v>1300</v>
      </c>
      <c r="G39" s="6">
        <v>0.0011710656697594812</v>
      </c>
    </row>
    <row r="40" spans="1:7" ht="12.75">
      <c r="A40" t="s">
        <v>179</v>
      </c>
      <c r="B40" s="1">
        <v>0</v>
      </c>
      <c r="C40" s="6">
        <v>0</v>
      </c>
      <c r="D40" s="1">
        <v>4600</v>
      </c>
      <c r="E40" s="6">
        <v>0.051054384017758046</v>
      </c>
      <c r="F40" s="1">
        <v>4600</v>
      </c>
      <c r="G40" s="6">
        <v>0.0041437708314566255</v>
      </c>
    </row>
    <row r="41" spans="1:7" ht="12.75">
      <c r="A41" t="s">
        <v>42</v>
      </c>
      <c r="B41" s="1">
        <v>13000</v>
      </c>
      <c r="C41" s="6">
        <v>0.012745098039215686</v>
      </c>
      <c r="D41" s="1">
        <v>300</v>
      </c>
      <c r="E41" s="6">
        <v>0.003329633740288568</v>
      </c>
      <c r="F41" s="1">
        <v>13300</v>
      </c>
      <c r="G41" s="6">
        <v>0.01198090262138546</v>
      </c>
    </row>
    <row r="42" spans="1:7" ht="12.75">
      <c r="A42" t="s">
        <v>61</v>
      </c>
      <c r="B42" s="1">
        <v>9000</v>
      </c>
      <c r="C42" s="6">
        <v>0.008823529411764706</v>
      </c>
      <c r="D42" s="1">
        <v>0</v>
      </c>
      <c r="E42" s="6">
        <v>0</v>
      </c>
      <c r="F42" s="1">
        <v>9000</v>
      </c>
      <c r="G42" s="6">
        <v>0.008107377713719485</v>
      </c>
    </row>
    <row r="43" spans="1:7" ht="12.75">
      <c r="A43" t="s">
        <v>62</v>
      </c>
      <c r="B43" s="1">
        <v>7000</v>
      </c>
      <c r="C43" s="6">
        <v>0.006862745098039216</v>
      </c>
      <c r="D43" s="1">
        <v>1800</v>
      </c>
      <c r="E43" s="6">
        <v>0.01997780244173141</v>
      </c>
      <c r="F43" s="1">
        <v>8800</v>
      </c>
      <c r="G43" s="6">
        <v>0.007927213764525718</v>
      </c>
    </row>
    <row r="44" spans="1:7" ht="12.75">
      <c r="A44" t="s">
        <v>63</v>
      </c>
      <c r="B44" s="1">
        <v>177000</v>
      </c>
      <c r="C44" s="6">
        <v>0.17352941176470588</v>
      </c>
      <c r="D44" s="1">
        <v>17900</v>
      </c>
      <c r="E44" s="6">
        <v>0.19866814650388456</v>
      </c>
      <c r="F44" s="1">
        <v>194900</v>
      </c>
      <c r="G44" s="6">
        <v>0.1755697684893253</v>
      </c>
    </row>
    <row r="45" spans="1:6" ht="12.75">
      <c r="A45" t="s">
        <v>56</v>
      </c>
      <c r="B45" s="1">
        <v>1020000</v>
      </c>
      <c r="D45" s="1">
        <v>90100</v>
      </c>
      <c r="F45" s="1">
        <v>1110100</v>
      </c>
    </row>
    <row r="47" ht="12.75">
      <c r="A47" s="3" t="s">
        <v>64</v>
      </c>
    </row>
    <row r="48" spans="2:6" ht="12.75">
      <c r="B48" t="s">
        <v>4</v>
      </c>
      <c r="D48" t="s">
        <v>55</v>
      </c>
      <c r="F48" t="s">
        <v>56</v>
      </c>
    </row>
    <row r="49" spans="1:7" ht="12.75">
      <c r="A49" t="s">
        <v>57</v>
      </c>
      <c r="B49" s="1">
        <v>1463000</v>
      </c>
      <c r="C49" s="6">
        <v>0.3866279069767442</v>
      </c>
      <c r="D49" s="1">
        <v>210700</v>
      </c>
      <c r="E49" s="6">
        <v>0.3928771210143576</v>
      </c>
      <c r="F49" s="1">
        <v>1673700</v>
      </c>
      <c r="G49" s="6">
        <v>0.3874036525241303</v>
      </c>
    </row>
    <row r="50" spans="1:7" ht="12.75">
      <c r="A50" t="s">
        <v>34</v>
      </c>
      <c r="B50" s="1">
        <v>589000</v>
      </c>
      <c r="C50" s="6">
        <v>0.15565539112050739</v>
      </c>
      <c r="D50" s="1">
        <v>38800</v>
      </c>
      <c r="E50" s="6">
        <v>0.07234756666045124</v>
      </c>
      <c r="F50" s="1">
        <v>627800</v>
      </c>
      <c r="G50" s="6">
        <v>0.14531398282526675</v>
      </c>
    </row>
    <row r="51" spans="1:7" ht="12.75">
      <c r="A51" t="s">
        <v>58</v>
      </c>
      <c r="B51" s="1">
        <v>209000</v>
      </c>
      <c r="C51" s="6">
        <v>0.055232558139534885</v>
      </c>
      <c r="D51" s="1">
        <v>9700</v>
      </c>
      <c r="E51" s="6">
        <v>0.01808689166511281</v>
      </c>
      <c r="F51" s="1">
        <v>218700</v>
      </c>
      <c r="G51" s="6">
        <v>0.05062148461912367</v>
      </c>
    </row>
    <row r="52" spans="1:7" ht="12.75">
      <c r="A52" t="s">
        <v>59</v>
      </c>
      <c r="B52" s="1">
        <v>786000</v>
      </c>
      <c r="C52" s="6">
        <v>0.2077167019027484</v>
      </c>
      <c r="D52" s="1">
        <v>4200</v>
      </c>
      <c r="E52" s="6">
        <v>0.007831437628193175</v>
      </c>
      <c r="F52" s="1">
        <v>790200</v>
      </c>
      <c r="G52" s="6">
        <v>0.1829039650024304</v>
      </c>
    </row>
    <row r="53" spans="1:7" ht="12.75">
      <c r="A53" t="s">
        <v>60</v>
      </c>
      <c r="B53" s="1">
        <v>3000</v>
      </c>
      <c r="C53" s="6">
        <v>0.0007928118393234672</v>
      </c>
      <c r="D53" s="1">
        <v>5100</v>
      </c>
      <c r="E53" s="6">
        <v>0.009509602834234571</v>
      </c>
      <c r="F53" s="1">
        <v>8100</v>
      </c>
      <c r="G53" s="6">
        <v>0.0018748698007082841</v>
      </c>
    </row>
    <row r="54" spans="1:7" ht="12.75">
      <c r="A54" t="s">
        <v>179</v>
      </c>
      <c r="B54" s="1">
        <v>0</v>
      </c>
      <c r="C54" s="6">
        <v>0</v>
      </c>
      <c r="D54" s="1">
        <v>95500</v>
      </c>
      <c r="E54" s="6">
        <v>0.17807197464105912</v>
      </c>
      <c r="F54" s="1">
        <v>95500</v>
      </c>
      <c r="G54" s="6">
        <v>0.022104946415758164</v>
      </c>
    </row>
    <row r="55" spans="1:7" ht="12.75">
      <c r="A55" t="s">
        <v>42</v>
      </c>
      <c r="B55" s="1">
        <v>66000</v>
      </c>
      <c r="C55" s="6">
        <v>0.01744186046511628</v>
      </c>
      <c r="D55" s="1">
        <v>6200</v>
      </c>
      <c r="E55" s="6">
        <v>0.011560693641618497</v>
      </c>
      <c r="F55" s="1">
        <v>72200</v>
      </c>
      <c r="G55" s="6">
        <v>0.01671180242112816</v>
      </c>
    </row>
    <row r="56" spans="1:7" ht="12.75">
      <c r="A56" t="s">
        <v>61</v>
      </c>
      <c r="B56" s="1">
        <v>41000</v>
      </c>
      <c r="C56" s="6">
        <v>0.010835095137420718</v>
      </c>
      <c r="D56" s="1">
        <v>0</v>
      </c>
      <c r="E56" s="6">
        <v>0</v>
      </c>
      <c r="F56" s="1">
        <v>41000</v>
      </c>
      <c r="G56" s="6">
        <v>0.009490081707288846</v>
      </c>
    </row>
    <row r="57" spans="1:7" ht="12.75">
      <c r="A57" t="s">
        <v>62</v>
      </c>
      <c r="B57" s="1">
        <v>12000</v>
      </c>
      <c r="C57" s="6">
        <v>0.003171247357293869</v>
      </c>
      <c r="D57" s="1">
        <v>10300</v>
      </c>
      <c r="E57" s="6">
        <v>0.019205668469140406</v>
      </c>
      <c r="F57" s="1">
        <v>22300</v>
      </c>
      <c r="G57" s="6">
        <v>0.005161678587135152</v>
      </c>
    </row>
    <row r="58" spans="1:7" ht="12.75">
      <c r="A58" t="s">
        <v>63</v>
      </c>
      <c r="B58" s="1">
        <v>615000</v>
      </c>
      <c r="C58" s="6">
        <v>0.1625264270613108</v>
      </c>
      <c r="D58" s="1">
        <v>155700</v>
      </c>
      <c r="E58" s="6">
        <v>0.2903225806451613</v>
      </c>
      <c r="F58" s="1">
        <v>770700</v>
      </c>
      <c r="G58" s="6">
        <v>0.1783903895562808</v>
      </c>
    </row>
    <row r="59" spans="1:6" ht="12.75">
      <c r="A59" t="s">
        <v>56</v>
      </c>
      <c r="B59" s="1">
        <v>3784000</v>
      </c>
      <c r="D59" s="1">
        <v>536300</v>
      </c>
      <c r="F59" s="1">
        <v>4320300</v>
      </c>
    </row>
    <row r="61" ht="12.75">
      <c r="A61" s="3" t="s">
        <v>65</v>
      </c>
    </row>
    <row r="62" spans="2:6" ht="12.75">
      <c r="B62" t="s">
        <v>4</v>
      </c>
      <c r="D62" t="s">
        <v>55</v>
      </c>
      <c r="F62" t="s">
        <v>56</v>
      </c>
    </row>
    <row r="63" spans="1:7" ht="12.75">
      <c r="A63" t="s">
        <v>57</v>
      </c>
      <c r="B63" s="2">
        <v>149104000</v>
      </c>
      <c r="C63" s="6">
        <v>0.566954762710511</v>
      </c>
      <c r="D63" s="2">
        <v>20215000</v>
      </c>
      <c r="E63" s="6">
        <v>0.5661830607214878</v>
      </c>
      <c r="F63" s="2">
        <v>169319000</v>
      </c>
      <c r="G63" s="6">
        <v>0.5668625186226753</v>
      </c>
    </row>
    <row r="64" spans="1:7" ht="12.75">
      <c r="A64" t="s">
        <v>34</v>
      </c>
      <c r="B64" s="2">
        <v>42748000</v>
      </c>
      <c r="C64" s="6">
        <v>0.16254548634744154</v>
      </c>
      <c r="D64" s="2">
        <v>2802000</v>
      </c>
      <c r="E64" s="6">
        <v>0.07847860183732915</v>
      </c>
      <c r="F64" s="2">
        <v>45550000</v>
      </c>
      <c r="G64" s="6">
        <v>0.15249669395202464</v>
      </c>
    </row>
    <row r="65" spans="1:7" ht="12.75">
      <c r="A65" t="s">
        <v>58</v>
      </c>
      <c r="B65" s="2">
        <v>7294000</v>
      </c>
      <c r="C65" s="6">
        <v>0.027734789403439663</v>
      </c>
      <c r="D65" s="2">
        <v>493000</v>
      </c>
      <c r="E65" s="6">
        <v>0.01380797669728882</v>
      </c>
      <c r="F65" s="2">
        <v>7787000</v>
      </c>
      <c r="G65" s="6">
        <v>0.0260700714775942</v>
      </c>
    </row>
    <row r="66" spans="1:7" ht="12.75">
      <c r="A66" t="s">
        <v>59</v>
      </c>
      <c r="B66" s="2">
        <v>39631000</v>
      </c>
      <c r="C66" s="6">
        <v>0.15069336973508599</v>
      </c>
      <c r="D66" s="2">
        <v>223000</v>
      </c>
      <c r="E66" s="6">
        <v>0.006245798790051535</v>
      </c>
      <c r="F66" s="2">
        <v>39854000</v>
      </c>
      <c r="G66" s="6">
        <v>0.13342707444048277</v>
      </c>
    </row>
    <row r="67" spans="1:7" ht="12.75">
      <c r="A67" t="s">
        <v>60</v>
      </c>
      <c r="B67" s="2">
        <v>169000</v>
      </c>
      <c r="C67" s="6">
        <v>0.000642607541702948</v>
      </c>
      <c r="D67" s="2">
        <v>376000</v>
      </c>
      <c r="E67" s="6">
        <v>0.010531032937485996</v>
      </c>
      <c r="F67" s="2">
        <v>545000</v>
      </c>
      <c r="G67" s="6">
        <v>0.0018246036927300423</v>
      </c>
    </row>
    <row r="68" spans="1:7" ht="12.75">
      <c r="A68" t="s">
        <v>179</v>
      </c>
      <c r="B68" s="2">
        <v>0</v>
      </c>
      <c r="C68" s="6">
        <v>0</v>
      </c>
      <c r="D68" s="2">
        <v>5109000</v>
      </c>
      <c r="E68" s="6">
        <v>0.1430932108447233</v>
      </c>
      <c r="F68" s="2">
        <v>5109000</v>
      </c>
      <c r="G68" s="6">
        <v>0.017104404158087682</v>
      </c>
    </row>
    <row r="69" spans="1:7" ht="12.75">
      <c r="A69" t="s">
        <v>42</v>
      </c>
      <c r="B69" s="2">
        <v>1931000</v>
      </c>
      <c r="C69" s="6">
        <v>0.00734245658596682</v>
      </c>
      <c r="D69" s="2">
        <v>377000</v>
      </c>
      <c r="E69" s="6">
        <v>0.010559041003809097</v>
      </c>
      <c r="F69" s="2">
        <v>2308000</v>
      </c>
      <c r="G69" s="6">
        <v>0.007726945546460437</v>
      </c>
    </row>
    <row r="70" spans="1:7" ht="12.75">
      <c r="A70" t="s">
        <v>61</v>
      </c>
      <c r="B70" s="2">
        <v>2036000</v>
      </c>
      <c r="C70" s="6">
        <v>0.007741709792350309</v>
      </c>
      <c r="D70" s="2">
        <v>0</v>
      </c>
      <c r="E70" s="6">
        <v>0</v>
      </c>
      <c r="F70" s="2">
        <v>2036000</v>
      </c>
      <c r="G70" s="6">
        <v>0.0068163176484373695</v>
      </c>
    </row>
    <row r="71" spans="1:7" ht="12.75">
      <c r="A71" t="s">
        <v>62</v>
      </c>
      <c r="B71" s="2">
        <v>553000</v>
      </c>
      <c r="C71" s="6">
        <v>0.0021027335536197055</v>
      </c>
      <c r="D71" s="2">
        <v>321000</v>
      </c>
      <c r="E71" s="6">
        <v>0.008990589289715438</v>
      </c>
      <c r="F71" s="2">
        <v>874000</v>
      </c>
      <c r="G71" s="6">
        <v>0.0029260617017358844</v>
      </c>
    </row>
    <row r="72" spans="1:7" ht="12.75">
      <c r="A72" t="s">
        <v>63</v>
      </c>
      <c r="B72" s="2">
        <v>19525000</v>
      </c>
      <c r="C72" s="6">
        <v>0.07424208432988201</v>
      </c>
      <c r="D72" s="2">
        <v>5788000</v>
      </c>
      <c r="E72" s="6">
        <v>0.1621106878781089</v>
      </c>
      <c r="F72" s="2">
        <v>25313000</v>
      </c>
      <c r="G72" s="6">
        <v>0.08474530875977167</v>
      </c>
    </row>
    <row r="73" spans="1:7" ht="12.75">
      <c r="A73" t="s">
        <v>56</v>
      </c>
      <c r="B73" s="2">
        <v>262991000</v>
      </c>
      <c r="C73" s="6"/>
      <c r="D73" s="2">
        <v>35704000</v>
      </c>
      <c r="E73" s="6"/>
      <c r="F73" s="2">
        <v>298695000</v>
      </c>
      <c r="G73" s="6"/>
    </row>
    <row r="75" ht="12.75">
      <c r="A75" s="7" t="s">
        <v>210</v>
      </c>
    </row>
    <row r="76" ht="12.75">
      <c r="A76" t="s">
        <v>66</v>
      </c>
    </row>
    <row r="77" ht="12.75">
      <c r="A77" t="s">
        <v>180</v>
      </c>
    </row>
    <row r="78" ht="12.75">
      <c r="A78" t="s">
        <v>67</v>
      </c>
    </row>
    <row r="79" ht="12.75">
      <c r="A79" t="s">
        <v>68</v>
      </c>
    </row>
    <row r="81" ht="12.75">
      <c r="A81" s="3" t="s">
        <v>69</v>
      </c>
    </row>
    <row r="82" spans="2:6" ht="12.75">
      <c r="B82" t="s">
        <v>4</v>
      </c>
      <c r="D82" t="s">
        <v>55</v>
      </c>
      <c r="F82" t="s">
        <v>56</v>
      </c>
    </row>
    <row r="83" spans="1:7" ht="12.75">
      <c r="A83" t="s">
        <v>70</v>
      </c>
      <c r="B83" s="1">
        <v>870000</v>
      </c>
      <c r="C83" s="6">
        <v>0.8529411764705882</v>
      </c>
      <c r="D83" s="1">
        <v>52600</v>
      </c>
      <c r="E83" s="6">
        <v>0.5837957824639289</v>
      </c>
      <c r="F83" s="1">
        <v>922600</v>
      </c>
      <c r="G83" s="6">
        <v>0.831096297630844</v>
      </c>
    </row>
    <row r="84" spans="1:7" ht="12.75">
      <c r="A84" t="s">
        <v>71</v>
      </c>
      <c r="B84" s="1">
        <v>90000</v>
      </c>
      <c r="C84" s="6">
        <v>0.08823529411764706</v>
      </c>
      <c r="D84" s="1">
        <v>11400</v>
      </c>
      <c r="E84" s="6">
        <v>0.12652608213096558</v>
      </c>
      <c r="F84" s="1">
        <v>101400</v>
      </c>
      <c r="G84" s="6">
        <v>0.09134312224123953</v>
      </c>
    </row>
    <row r="85" spans="1:7" ht="12.75">
      <c r="A85" t="s">
        <v>72</v>
      </c>
      <c r="B85" s="1">
        <v>50000</v>
      </c>
      <c r="C85" s="6">
        <v>0.049019607843137254</v>
      </c>
      <c r="D85" s="1">
        <v>21100</v>
      </c>
      <c r="E85" s="6">
        <v>0.2341842397336293</v>
      </c>
      <c r="F85" s="1">
        <v>71100</v>
      </c>
      <c r="G85" s="6">
        <v>0.06404828393838392</v>
      </c>
    </row>
    <row r="86" spans="1:7" ht="12.75">
      <c r="A86" t="s">
        <v>62</v>
      </c>
      <c r="B86" s="1">
        <v>10000</v>
      </c>
      <c r="C86" s="6">
        <v>0.00980392156862745</v>
      </c>
      <c r="D86" s="1">
        <v>1200</v>
      </c>
      <c r="E86" s="6">
        <v>0.013318534961154272</v>
      </c>
      <c r="F86" s="1">
        <v>11200</v>
      </c>
      <c r="G86" s="6">
        <v>0.010089181154850914</v>
      </c>
    </row>
    <row r="87" spans="1:7" ht="12.75">
      <c r="A87" t="s">
        <v>73</v>
      </c>
      <c r="B87" s="1">
        <v>0</v>
      </c>
      <c r="C87" s="6">
        <v>0</v>
      </c>
      <c r="D87" s="1">
        <v>3800</v>
      </c>
      <c r="E87" s="6">
        <v>0.042175360710321866</v>
      </c>
      <c r="F87" s="1">
        <v>3800</v>
      </c>
      <c r="G87" s="6">
        <v>0.00342311503468156</v>
      </c>
    </row>
    <row r="88" spans="1:7" ht="12.75">
      <c r="A88" t="s">
        <v>56</v>
      </c>
      <c r="B88" s="1">
        <v>1020000</v>
      </c>
      <c r="C88" s="6"/>
      <c r="D88" s="1">
        <v>90100</v>
      </c>
      <c r="E88" s="6"/>
      <c r="F88" s="1">
        <v>1110100</v>
      </c>
      <c r="G88" s="6"/>
    </row>
    <row r="90" ht="12.75">
      <c r="A90" s="3" t="s">
        <v>74</v>
      </c>
    </row>
    <row r="91" spans="2:6" ht="12.75">
      <c r="B91" t="s">
        <v>4</v>
      </c>
      <c r="D91" t="s">
        <v>55</v>
      </c>
      <c r="F91" t="s">
        <v>56</v>
      </c>
    </row>
    <row r="92" spans="1:7" ht="12.75">
      <c r="A92" t="s">
        <v>70</v>
      </c>
      <c r="B92" s="1">
        <v>3462000</v>
      </c>
      <c r="C92" s="6">
        <v>0.9149048625792812</v>
      </c>
      <c r="D92" s="1">
        <v>214400</v>
      </c>
      <c r="E92" s="6">
        <v>0.3997762446391945</v>
      </c>
      <c r="F92" s="1">
        <v>3676400</v>
      </c>
      <c r="G92" s="6">
        <v>0.8509594241140661</v>
      </c>
    </row>
    <row r="93" spans="1:7" ht="12.75">
      <c r="A93" t="s">
        <v>71</v>
      </c>
      <c r="B93" s="1">
        <v>152000</v>
      </c>
      <c r="C93" s="6">
        <v>0.040169133192389</v>
      </c>
      <c r="D93" s="1">
        <v>40100</v>
      </c>
      <c r="E93" s="6">
        <v>0.0747715830691777</v>
      </c>
      <c r="F93" s="1">
        <v>192100</v>
      </c>
      <c r="G93" s="6">
        <v>0.04446450477976067</v>
      </c>
    </row>
    <row r="94" spans="1:7" ht="12.75">
      <c r="A94" t="s">
        <v>72</v>
      </c>
      <c r="B94" s="1">
        <v>136000</v>
      </c>
      <c r="C94" s="6">
        <v>0.035940803382663845</v>
      </c>
      <c r="D94" s="1">
        <v>133200</v>
      </c>
      <c r="E94" s="6">
        <v>0.24836845049412642</v>
      </c>
      <c r="F94" s="1">
        <v>269200</v>
      </c>
      <c r="G94" s="6">
        <v>0.06231048769761359</v>
      </c>
    </row>
    <row r="95" spans="1:7" ht="12.75">
      <c r="A95" t="s">
        <v>62</v>
      </c>
      <c r="B95" s="1">
        <v>34000</v>
      </c>
      <c r="C95" s="6">
        <v>0.008985200845665961</v>
      </c>
      <c r="D95" s="1">
        <v>6500</v>
      </c>
      <c r="E95" s="6">
        <v>0.012120082043632295</v>
      </c>
      <c r="F95" s="1">
        <v>40500</v>
      </c>
      <c r="G95" s="6">
        <v>0.009374349003541421</v>
      </c>
    </row>
    <row r="96" spans="1:7" ht="12.75">
      <c r="A96" t="s">
        <v>73</v>
      </c>
      <c r="B96" s="1">
        <v>0</v>
      </c>
      <c r="C96" s="6">
        <v>0</v>
      </c>
      <c r="D96" s="1">
        <v>142200</v>
      </c>
      <c r="E96" s="6">
        <v>0.26515010255454036</v>
      </c>
      <c r="F96" s="1">
        <v>142200</v>
      </c>
      <c r="G96" s="6">
        <v>0.03291438094576765</v>
      </c>
    </row>
    <row r="97" spans="1:7" ht="12.75">
      <c r="A97" t="s">
        <v>56</v>
      </c>
      <c r="B97" s="1">
        <v>3784000</v>
      </c>
      <c r="C97" s="6"/>
      <c r="D97" s="1">
        <v>536300</v>
      </c>
      <c r="E97" s="6"/>
      <c r="F97" s="1">
        <v>4320300</v>
      </c>
      <c r="G97" s="6"/>
    </row>
    <row r="99" ht="12.75">
      <c r="A99" s="3" t="s">
        <v>75</v>
      </c>
    </row>
    <row r="100" spans="2:6" ht="12.75">
      <c r="B100" t="s">
        <v>4</v>
      </c>
      <c r="D100" t="s">
        <v>55</v>
      </c>
      <c r="F100" t="s">
        <v>56</v>
      </c>
    </row>
    <row r="101" spans="1:7" ht="12.75">
      <c r="A101" t="s">
        <v>70</v>
      </c>
      <c r="B101" s="2">
        <v>229618000</v>
      </c>
      <c r="C101" s="6">
        <v>0.8731021213653699</v>
      </c>
      <c r="D101" s="2">
        <v>20357000</v>
      </c>
      <c r="E101" s="6">
        <v>0.5701602061393681</v>
      </c>
      <c r="F101" s="2">
        <v>249975000</v>
      </c>
      <c r="G101" s="6">
        <v>0.8368904735599859</v>
      </c>
    </row>
    <row r="102" spans="1:7" ht="12.75">
      <c r="A102" t="s">
        <v>71</v>
      </c>
      <c r="B102" s="2">
        <v>21878000</v>
      </c>
      <c r="C102" s="6">
        <v>0.08318915856436152</v>
      </c>
      <c r="D102" s="2">
        <v>3205000</v>
      </c>
      <c r="E102" s="6">
        <v>0.08976585256553887</v>
      </c>
      <c r="F102" s="2">
        <v>25083000</v>
      </c>
      <c r="G102" s="6">
        <v>0.08397529252247275</v>
      </c>
    </row>
    <row r="103" spans="1:7" ht="12.75">
      <c r="A103" t="s">
        <v>72</v>
      </c>
      <c r="B103" s="2">
        <v>9608000</v>
      </c>
      <c r="C103" s="6">
        <v>0.03653356958983387</v>
      </c>
      <c r="D103" s="2">
        <v>6344000</v>
      </c>
      <c r="E103" s="6">
        <v>0.1776831727537531</v>
      </c>
      <c r="F103" s="2">
        <v>15952000</v>
      </c>
      <c r="G103" s="6">
        <v>0.05340564790170575</v>
      </c>
    </row>
    <row r="104" spans="1:7" ht="12.75">
      <c r="A104" t="s">
        <v>62</v>
      </c>
      <c r="B104" s="2">
        <v>1887000</v>
      </c>
      <c r="C104" s="6">
        <v>0.007175150480434692</v>
      </c>
      <c r="D104" s="2">
        <v>579000</v>
      </c>
      <c r="E104" s="6">
        <v>0.01621667040107551</v>
      </c>
      <c r="F104" s="2">
        <v>2466000</v>
      </c>
      <c r="G104" s="6">
        <v>0.008255913222517954</v>
      </c>
    </row>
    <row r="105" spans="1:7" ht="12.75">
      <c r="A105" t="s">
        <v>73</v>
      </c>
      <c r="B105" s="2">
        <v>0</v>
      </c>
      <c r="C105" s="6">
        <v>0</v>
      </c>
      <c r="D105" s="2">
        <v>5219000</v>
      </c>
      <c r="E105" s="6">
        <v>0.14617409814026439</v>
      </c>
      <c r="F105" s="2">
        <v>5219000</v>
      </c>
      <c r="G105" s="6">
        <v>0.017472672793317597</v>
      </c>
    </row>
    <row r="106" spans="1:7" ht="12.75">
      <c r="A106" t="s">
        <v>56</v>
      </c>
      <c r="B106" s="2">
        <v>262991000</v>
      </c>
      <c r="C106" s="6"/>
      <c r="D106" s="2">
        <v>35704000</v>
      </c>
      <c r="E106" s="6"/>
      <c r="F106" s="2">
        <v>298695000</v>
      </c>
      <c r="G106" s="6"/>
    </row>
    <row r="108" ht="12.75">
      <c r="A108" s="7" t="s">
        <v>211</v>
      </c>
    </row>
    <row r="109" ht="12.75">
      <c r="A109" t="s">
        <v>76</v>
      </c>
    </row>
    <row r="110" ht="12.75">
      <c r="A110" t="s">
        <v>77</v>
      </c>
    </row>
    <row r="111" ht="12.75">
      <c r="A111" t="s">
        <v>78</v>
      </c>
    </row>
    <row r="114" ht="12.75">
      <c r="A114" s="3" t="s">
        <v>79</v>
      </c>
    </row>
    <row r="115" spans="2:3" ht="12.75">
      <c r="B115" t="s">
        <v>1</v>
      </c>
      <c r="C115" t="s">
        <v>3</v>
      </c>
    </row>
    <row r="116" spans="1:3" ht="12.75">
      <c r="A116" t="s">
        <v>80</v>
      </c>
      <c r="B116" s="1">
        <v>1901000</v>
      </c>
      <c r="C116" s="2">
        <v>78392000</v>
      </c>
    </row>
    <row r="117" spans="1:3" ht="12.75">
      <c r="A117" t="s">
        <v>81</v>
      </c>
      <c r="B117" s="1">
        <v>54000</v>
      </c>
      <c r="C117" s="2">
        <v>1530000</v>
      </c>
    </row>
    <row r="118" spans="1:3" ht="12.75">
      <c r="A118" t="s">
        <v>82</v>
      </c>
      <c r="B118" s="1">
        <v>1479000</v>
      </c>
      <c r="C118" s="2">
        <v>44200000</v>
      </c>
    </row>
    <row r="119" spans="1:3" ht="12.75">
      <c r="A119" t="s">
        <v>56</v>
      </c>
      <c r="B119" s="1">
        <v>3434000</v>
      </c>
      <c r="C119" s="2">
        <v>124122000</v>
      </c>
    </row>
    <row r="121" ht="12.75">
      <c r="A121" s="7" t="s">
        <v>212</v>
      </c>
    </row>
    <row r="122" ht="12.75">
      <c r="A122" t="s">
        <v>83</v>
      </c>
    </row>
    <row r="125" ht="12.75">
      <c r="A125" s="3" t="s">
        <v>84</v>
      </c>
    </row>
    <row r="127" spans="2:8" ht="12.75">
      <c r="B127" t="s">
        <v>85</v>
      </c>
      <c r="C127" t="s">
        <v>86</v>
      </c>
      <c r="D127" t="s">
        <v>87</v>
      </c>
      <c r="E127" t="s">
        <v>88</v>
      </c>
      <c r="F127" t="s">
        <v>89</v>
      </c>
      <c r="G127" t="s">
        <v>56</v>
      </c>
      <c r="H127" t="s">
        <v>90</v>
      </c>
    </row>
    <row r="128" spans="1:8" ht="12.75">
      <c r="A128" t="s">
        <v>91</v>
      </c>
      <c r="B128" s="2">
        <v>99416000</v>
      </c>
      <c r="C128" s="2">
        <v>33080000</v>
      </c>
      <c r="D128" s="2">
        <v>58163000</v>
      </c>
      <c r="E128" s="2">
        <v>28132000</v>
      </c>
      <c r="F128" s="2">
        <v>44201000</v>
      </c>
      <c r="G128" s="2">
        <v>262992000</v>
      </c>
      <c r="H128" s="6">
        <v>0.6219981173932992</v>
      </c>
    </row>
    <row r="129" spans="1:8" ht="12.75">
      <c r="A129" t="s">
        <v>92</v>
      </c>
      <c r="B129" s="2">
        <v>10948000</v>
      </c>
      <c r="C129" s="2">
        <v>10126000</v>
      </c>
      <c r="D129" s="2">
        <v>7650000</v>
      </c>
      <c r="E129" s="2">
        <v>3648000</v>
      </c>
      <c r="F129" s="2">
        <v>3332000</v>
      </c>
      <c r="G129" s="2">
        <v>35704000</v>
      </c>
      <c r="H129" s="6">
        <v>0.08444295181378277</v>
      </c>
    </row>
    <row r="130" spans="1:8" ht="12.75">
      <c r="A130" t="s">
        <v>56</v>
      </c>
      <c r="B130" s="2">
        <v>110364000</v>
      </c>
      <c r="C130" s="2">
        <v>43206000</v>
      </c>
      <c r="D130" s="2">
        <v>65813000</v>
      </c>
      <c r="E130" s="2">
        <v>31780000</v>
      </c>
      <c r="F130" s="2">
        <v>47533000</v>
      </c>
      <c r="G130" s="2">
        <v>298696000</v>
      </c>
      <c r="H130" s="6"/>
    </row>
    <row r="131" spans="1:8" ht="12.75">
      <c r="A131" t="s">
        <v>90</v>
      </c>
      <c r="B131" s="6">
        <v>0.3694860326217961</v>
      </c>
      <c r="C131" s="6">
        <v>0.144648739855907</v>
      </c>
      <c r="D131" s="6">
        <v>0.2203343868012963</v>
      </c>
      <c r="E131" s="6">
        <v>0.1063958004124595</v>
      </c>
      <c r="F131" s="6">
        <v>0.15913504030854111</v>
      </c>
      <c r="G131" s="2"/>
      <c r="H131" s="6"/>
    </row>
    <row r="132" spans="2:8" ht="12.75">
      <c r="B132" s="2"/>
      <c r="C132" s="2"/>
      <c r="D132" s="2"/>
      <c r="E132" s="2"/>
      <c r="F132" s="2"/>
      <c r="G132" s="2"/>
      <c r="H132" s="6"/>
    </row>
    <row r="133" spans="1:8" ht="12.75">
      <c r="A133" t="s">
        <v>93</v>
      </c>
      <c r="B133" s="2">
        <v>0</v>
      </c>
      <c r="C133" s="2">
        <v>39217000</v>
      </c>
      <c r="D133" s="2">
        <v>52770000</v>
      </c>
      <c r="E133" s="2">
        <v>12510000</v>
      </c>
      <c r="F133" s="2">
        <v>19625000</v>
      </c>
      <c r="G133" s="2">
        <v>124122000</v>
      </c>
      <c r="H133" s="6">
        <v>0.293558930792918</v>
      </c>
    </row>
    <row r="134" spans="1:8" ht="12.75">
      <c r="A134" t="s">
        <v>90</v>
      </c>
      <c r="B134" s="6">
        <v>0</v>
      </c>
      <c r="C134" s="6">
        <v>0.31595526981518185</v>
      </c>
      <c r="D134" s="6">
        <v>0.4251462270991444</v>
      </c>
      <c r="E134" s="6">
        <v>0.10078793445158796</v>
      </c>
      <c r="F134" s="6">
        <v>0.15811056863408582</v>
      </c>
      <c r="G134" s="2"/>
      <c r="H134" s="6"/>
    </row>
    <row r="135" spans="2:8" ht="12.75">
      <c r="B135" s="2"/>
      <c r="C135" s="2"/>
      <c r="D135" s="2"/>
      <c r="E135" s="2"/>
      <c r="F135" s="2"/>
      <c r="G135" s="2"/>
      <c r="H135" s="6"/>
    </row>
    <row r="136" spans="1:7" ht="12.75">
      <c r="A136" t="s">
        <v>56</v>
      </c>
      <c r="B136" s="2">
        <v>110364000</v>
      </c>
      <c r="C136" s="2">
        <v>82423000</v>
      </c>
      <c r="D136" s="2">
        <v>118583000</v>
      </c>
      <c r="E136" s="2">
        <v>44290000</v>
      </c>
      <c r="F136" s="2">
        <v>67158000</v>
      </c>
      <c r="G136" s="2">
        <v>422818000</v>
      </c>
    </row>
    <row r="137" spans="1:6" ht="12.75">
      <c r="A137" t="s">
        <v>90</v>
      </c>
      <c r="B137" s="6">
        <v>0.2610201079424244</v>
      </c>
      <c r="C137" s="6">
        <v>0.1949373016285967</v>
      </c>
      <c r="D137" s="6">
        <v>0.28045873165286245</v>
      </c>
      <c r="E137" s="6">
        <v>0.10474956127695605</v>
      </c>
      <c r="F137" s="6">
        <v>0.1588342974991604</v>
      </c>
    </row>
    <row r="139" ht="12.75">
      <c r="A139" t="s">
        <v>213</v>
      </c>
    </row>
    <row r="140" ht="12.75">
      <c r="A140" t="s">
        <v>95</v>
      </c>
    </row>
    <row r="142" ht="12.75">
      <c r="A142" s="3" t="s">
        <v>96</v>
      </c>
    </row>
    <row r="144" ht="12.75">
      <c r="A144" t="s">
        <v>97</v>
      </c>
    </row>
    <row r="145" ht="12.75">
      <c r="A145" t="s">
        <v>98</v>
      </c>
    </row>
    <row r="147" spans="2:6" ht="12.75">
      <c r="B147" t="s">
        <v>42</v>
      </c>
      <c r="C147" t="s">
        <v>99</v>
      </c>
      <c r="D147" t="s">
        <v>38</v>
      </c>
      <c r="E147" t="s">
        <v>100</v>
      </c>
      <c r="F147" t="s">
        <v>56</v>
      </c>
    </row>
    <row r="148" spans="1:6" ht="12.75">
      <c r="A148" t="s">
        <v>101</v>
      </c>
      <c r="B148" s="2">
        <v>905000</v>
      </c>
      <c r="C148" s="2">
        <v>2190000</v>
      </c>
      <c r="D148" s="2">
        <v>0</v>
      </c>
      <c r="E148" s="2">
        <v>7086000</v>
      </c>
      <c r="F148" s="2">
        <v>10181000</v>
      </c>
    </row>
    <row r="150" ht="12.75">
      <c r="A150" t="s">
        <v>102</v>
      </c>
    </row>
    <row r="151" ht="12.75">
      <c r="A151" t="s">
        <v>103</v>
      </c>
    </row>
    <row r="152" ht="12.75">
      <c r="A152" t="s">
        <v>104</v>
      </c>
    </row>
    <row r="153" ht="12.75">
      <c r="A153" t="s">
        <v>105</v>
      </c>
    </row>
    <row r="154" ht="12.75">
      <c r="A154" t="s">
        <v>106</v>
      </c>
    </row>
    <row r="155" ht="12.75">
      <c r="A155" t="s">
        <v>107</v>
      </c>
    </row>
    <row r="158" ht="12.75">
      <c r="A158" s="3" t="s">
        <v>108</v>
      </c>
    </row>
    <row r="160" ht="12.75">
      <c r="A160" t="s">
        <v>6</v>
      </c>
    </row>
    <row r="161" ht="12.75">
      <c r="A161" t="s">
        <v>7</v>
      </c>
    </row>
    <row r="163" ht="12.75">
      <c r="A163" s="3" t="s">
        <v>109</v>
      </c>
    </row>
    <row r="165" ht="12.75">
      <c r="A165" t="s">
        <v>110</v>
      </c>
    </row>
    <row r="166" spans="2:6" ht="12.75">
      <c r="B166" t="s">
        <v>53</v>
      </c>
      <c r="D166" t="s">
        <v>111</v>
      </c>
      <c r="F166" t="s">
        <v>112</v>
      </c>
    </row>
    <row r="167" spans="1:6" ht="12.75">
      <c r="A167" t="s">
        <v>85</v>
      </c>
      <c r="B167" s="2">
        <v>111680000</v>
      </c>
      <c r="D167" s="2">
        <v>1055000</v>
      </c>
      <c r="F167" s="2">
        <v>112735000</v>
      </c>
    </row>
    <row r="168" spans="1:6" ht="12.75">
      <c r="A168" t="s">
        <v>113</v>
      </c>
      <c r="B168" s="2">
        <v>42774000</v>
      </c>
      <c r="D168" s="2">
        <v>38825000</v>
      </c>
      <c r="F168" s="2">
        <v>81599000</v>
      </c>
    </row>
    <row r="169" spans="1:6" ht="12.75">
      <c r="A169" t="s">
        <v>114</v>
      </c>
      <c r="B169" s="2">
        <v>63839000</v>
      </c>
      <c r="D169" s="2">
        <v>51187000</v>
      </c>
      <c r="F169" s="2">
        <v>115026000</v>
      </c>
    </row>
    <row r="170" spans="1:6" ht="12.75">
      <c r="A170" t="s">
        <v>115</v>
      </c>
      <c r="B170" s="2">
        <v>32870000</v>
      </c>
      <c r="D170" s="2">
        <v>13430000</v>
      </c>
      <c r="F170" s="2">
        <v>46300000</v>
      </c>
    </row>
    <row r="171" spans="1:6" ht="12.75">
      <c r="A171" t="s">
        <v>116</v>
      </c>
      <c r="B171" s="2">
        <v>28520000</v>
      </c>
      <c r="D171" s="2">
        <v>11775000</v>
      </c>
      <c r="F171" s="2">
        <v>40295000</v>
      </c>
    </row>
    <row r="172" spans="2:6" ht="12.75">
      <c r="B172" s="2"/>
      <c r="D172" s="2"/>
      <c r="F172" s="2"/>
    </row>
    <row r="173" spans="1:6" ht="12.75">
      <c r="A173" t="s">
        <v>117</v>
      </c>
      <c r="B173" s="2">
        <v>10181000</v>
      </c>
      <c r="D173" s="2">
        <v>0</v>
      </c>
      <c r="F173" s="2">
        <v>10181000</v>
      </c>
    </row>
    <row r="174" spans="2:6" ht="12.75">
      <c r="B174" s="2"/>
      <c r="D174" s="2"/>
      <c r="F174" s="2"/>
    </row>
    <row r="175" spans="1:6" ht="12.75">
      <c r="A175" t="s">
        <v>118</v>
      </c>
      <c r="B175" s="2">
        <v>289864000</v>
      </c>
      <c r="D175" s="2">
        <v>116272000</v>
      </c>
      <c r="F175" s="2">
        <v>406136000</v>
      </c>
    </row>
    <row r="177" ht="12.75">
      <c r="A177" t="s">
        <v>119</v>
      </c>
    </row>
    <row r="178" ht="12.75">
      <c r="A178" t="s">
        <v>120</v>
      </c>
    </row>
    <row r="180" ht="12.75">
      <c r="A180" s="3" t="s">
        <v>121</v>
      </c>
    </row>
    <row r="181" spans="1:6" ht="12.75">
      <c r="A181" s="3"/>
      <c r="B181" t="s">
        <v>53</v>
      </c>
      <c r="D181" t="s">
        <v>111</v>
      </c>
      <c r="F181" t="s">
        <v>112</v>
      </c>
    </row>
    <row r="182" spans="1:6" ht="12.75">
      <c r="A182" t="s">
        <v>122</v>
      </c>
      <c r="B182" s="2">
        <v>88200000</v>
      </c>
      <c r="D182" s="2">
        <v>23418000</v>
      </c>
      <c r="F182" s="2">
        <v>111618000</v>
      </c>
    </row>
    <row r="183" spans="1:6" ht="12.75">
      <c r="A183" t="s">
        <v>123</v>
      </c>
      <c r="B183" s="2">
        <v>2036000</v>
      </c>
      <c r="D183" s="2">
        <v>0</v>
      </c>
      <c r="F183" s="2">
        <v>2036000</v>
      </c>
    </row>
    <row r="184" spans="1:6" ht="12.75">
      <c r="A184" t="s">
        <v>124</v>
      </c>
      <c r="B184" s="2">
        <v>32742000</v>
      </c>
      <c r="D184" s="2">
        <v>10871000</v>
      </c>
      <c r="F184" s="2">
        <v>43613000</v>
      </c>
    </row>
    <row r="186" ht="12.75">
      <c r="A186" t="s">
        <v>125</v>
      </c>
    </row>
    <row r="187" ht="12.75">
      <c r="A187" t="s">
        <v>126</v>
      </c>
    </row>
    <row r="189" ht="12.75">
      <c r="A189" s="3" t="s">
        <v>127</v>
      </c>
    </row>
    <row r="190" spans="2:6" ht="12.75">
      <c r="B190" t="s">
        <v>53</v>
      </c>
      <c r="D190" t="s">
        <v>111</v>
      </c>
      <c r="F190" t="s">
        <v>112</v>
      </c>
    </row>
    <row r="191" spans="1:6" ht="12.75">
      <c r="A191" t="s">
        <v>128</v>
      </c>
      <c r="B191" s="2">
        <v>289864000</v>
      </c>
      <c r="D191" s="2">
        <v>116272000</v>
      </c>
      <c r="F191" s="2">
        <v>406136000</v>
      </c>
    </row>
    <row r="192" spans="1:6" ht="12.75">
      <c r="A192" t="s">
        <v>129</v>
      </c>
      <c r="B192" s="2">
        <v>122978000</v>
      </c>
      <c r="D192" s="2">
        <v>34289000</v>
      </c>
      <c r="F192" s="2">
        <v>157267000</v>
      </c>
    </row>
    <row r="193" spans="1:6" ht="12.75">
      <c r="A193" t="s">
        <v>56</v>
      </c>
      <c r="B193" s="2">
        <v>412842000</v>
      </c>
      <c r="D193" s="2">
        <v>150561000</v>
      </c>
      <c r="F193" s="2">
        <v>563403000</v>
      </c>
    </row>
    <row r="195" ht="12.75">
      <c r="A195" s="3" t="s">
        <v>130</v>
      </c>
    </row>
    <row r="197" ht="12.75">
      <c r="A197" s="3" t="s">
        <v>131</v>
      </c>
    </row>
    <row r="198" spans="1:6" ht="12.75">
      <c r="A198" s="3"/>
      <c r="B198" t="s">
        <v>132</v>
      </c>
      <c r="D198" t="s">
        <v>133</v>
      </c>
      <c r="F198" t="s">
        <v>56</v>
      </c>
    </row>
    <row r="199" ht="12.75">
      <c r="B199" t="s">
        <v>134</v>
      </c>
    </row>
    <row r="200" spans="1:7" ht="12.75">
      <c r="A200" t="s">
        <v>85</v>
      </c>
      <c r="B200" s="1">
        <v>1574.1599749736151</v>
      </c>
      <c r="C200" s="6">
        <v>0.42690525436814125</v>
      </c>
      <c r="D200" s="1">
        <v>14.876018784920962</v>
      </c>
      <c r="E200" s="6">
        <v>0.011218810060417722</v>
      </c>
      <c r="F200" s="1">
        <v>1589.035993758536</v>
      </c>
      <c r="G200" s="6">
        <v>0.316959996205116</v>
      </c>
    </row>
    <row r="201" spans="1:7" ht="12.75">
      <c r="A201" t="s">
        <v>135</v>
      </c>
      <c r="B201" s="1">
        <v>354.13558037699397</v>
      </c>
      <c r="C201" s="6">
        <v>0.09604001018014954</v>
      </c>
      <c r="D201" s="1">
        <v>321.44272730985705</v>
      </c>
      <c r="E201" s="6">
        <v>0.24241733995706938</v>
      </c>
      <c r="F201" s="1">
        <v>675.5783076868511</v>
      </c>
      <c r="G201" s="6">
        <v>0.13475547355865722</v>
      </c>
    </row>
    <row r="202" spans="1:7" ht="12.75">
      <c r="A202" t="s">
        <v>114</v>
      </c>
      <c r="B202" s="1">
        <v>851.3350429293364</v>
      </c>
      <c r="C202" s="6">
        <v>0.23087831531249073</v>
      </c>
      <c r="D202" s="1">
        <v>682.6096677822694</v>
      </c>
      <c r="E202" s="6">
        <v>0.5147928568103655</v>
      </c>
      <c r="F202" s="1">
        <v>1533.9447107116057</v>
      </c>
      <c r="G202" s="6">
        <v>0.3059711117908694</v>
      </c>
    </row>
    <row r="203" spans="1:7" ht="12.75">
      <c r="A203" t="s">
        <v>88</v>
      </c>
      <c r="B203" s="1">
        <v>552.4999490604008</v>
      </c>
      <c r="C203" s="6">
        <v>0.1498355535916665</v>
      </c>
      <c r="D203" s="1">
        <v>225.73520181099528</v>
      </c>
      <c r="E203" s="6">
        <v>0.17023912040462472</v>
      </c>
      <c r="F203" s="1">
        <v>778.2351508713961</v>
      </c>
      <c r="G203" s="6">
        <v>0.15523211018237545</v>
      </c>
    </row>
    <row r="204" spans="1:7" ht="12.75">
      <c r="A204" t="s">
        <v>116</v>
      </c>
      <c r="B204" s="1">
        <v>196.97151564994732</v>
      </c>
      <c r="C204" s="6">
        <v>0.0534178078014139</v>
      </c>
      <c r="D204" s="1">
        <v>81.3253889218692</v>
      </c>
      <c r="E204" s="6">
        <v>0.061331872767522715</v>
      </c>
      <c r="F204" s="1">
        <v>278.2969045718165</v>
      </c>
      <c r="G204" s="6">
        <v>0.055511005517463685</v>
      </c>
    </row>
    <row r="205" spans="1:7" ht="12.75">
      <c r="A205" t="s">
        <v>136</v>
      </c>
      <c r="B205" s="1">
        <v>158.27343512465833</v>
      </c>
      <c r="C205" s="6">
        <v>0.0429230587461381</v>
      </c>
      <c r="D205" s="1">
        <v>0</v>
      </c>
      <c r="E205" s="6">
        <v>0</v>
      </c>
      <c r="F205" s="1">
        <v>158.27343512465833</v>
      </c>
      <c r="G205" s="6">
        <v>0.03157030274551822</v>
      </c>
    </row>
    <row r="206" spans="1:6" ht="12.75">
      <c r="A206" t="s">
        <v>137</v>
      </c>
      <c r="B206" s="1">
        <v>3687.375498114952</v>
      </c>
      <c r="D206" s="1">
        <v>1325.989004609912</v>
      </c>
      <c r="F206" s="1">
        <v>5013.364502724864</v>
      </c>
    </row>
    <row r="207" ht="12.75">
      <c r="B207" s="1"/>
    </row>
    <row r="208" spans="2:6" ht="12.75">
      <c r="B208" s="1" t="s">
        <v>132</v>
      </c>
      <c r="D208" t="s">
        <v>111</v>
      </c>
      <c r="F208" t="s">
        <v>56</v>
      </c>
    </row>
    <row r="209" ht="12.75">
      <c r="B209" t="s">
        <v>138</v>
      </c>
    </row>
    <row r="210" spans="1:7" ht="12.75">
      <c r="A210" t="s">
        <v>85</v>
      </c>
      <c r="B210" s="1">
        <v>2329.7567629609503</v>
      </c>
      <c r="C210" s="6">
        <v>0.4334310891267017</v>
      </c>
      <c r="D210" s="1">
        <v>22.016507801683023</v>
      </c>
      <c r="E210" s="6">
        <v>0.011226894680685424</v>
      </c>
      <c r="F210" s="1">
        <v>2351.7732707626333</v>
      </c>
      <c r="G210" s="6">
        <v>0.3205710535293493</v>
      </c>
    </row>
    <row r="211" spans="1:7" ht="12.75">
      <c r="A211" t="s">
        <v>135</v>
      </c>
      <c r="B211" s="1">
        <v>531.203370565491</v>
      </c>
      <c r="C211" s="6">
        <v>0.09882579122095023</v>
      </c>
      <c r="D211" s="1">
        <v>482.1640909647856</v>
      </c>
      <c r="E211" s="6">
        <v>0.24587030408411403</v>
      </c>
      <c r="F211" s="1">
        <v>1013.3674615302766</v>
      </c>
      <c r="G211" s="6">
        <v>0.13813248019856042</v>
      </c>
    </row>
    <row r="212" spans="1:7" ht="12.75">
      <c r="A212" t="s">
        <v>114</v>
      </c>
      <c r="B212" s="1">
        <v>1277.0025643940046</v>
      </c>
      <c r="C212" s="6">
        <v>0.2375752787168373</v>
      </c>
      <c r="D212" s="1">
        <v>1023.9145016734042</v>
      </c>
      <c r="E212" s="6">
        <v>0.5221255058186411</v>
      </c>
      <c r="F212" s="1">
        <v>2300.917066067409</v>
      </c>
      <c r="G212" s="6">
        <v>0.3136388261244662</v>
      </c>
    </row>
    <row r="213" spans="1:7" ht="12.75">
      <c r="A213" t="s">
        <v>88</v>
      </c>
      <c r="B213" s="1">
        <v>779.0249281751651</v>
      </c>
      <c r="C213" s="6">
        <v>0.14493084790820795</v>
      </c>
      <c r="D213" s="1">
        <v>318.28663455350335</v>
      </c>
      <c r="E213" s="6">
        <v>0.16230414726030395</v>
      </c>
      <c r="F213" s="1">
        <v>1097.3115627286684</v>
      </c>
      <c r="G213" s="6">
        <v>0.14957493057984925</v>
      </c>
    </row>
    <row r="214" spans="1:7" ht="12.75">
      <c r="A214" t="s">
        <v>116</v>
      </c>
      <c r="B214" s="1">
        <v>277.7298370664257</v>
      </c>
      <c r="C214" s="6">
        <v>0.051669233319315395</v>
      </c>
      <c r="D214" s="1">
        <v>114.66879837983558</v>
      </c>
      <c r="E214" s="6">
        <v>0.05847314815625545</v>
      </c>
      <c r="F214" s="1">
        <v>392.3986354462613</v>
      </c>
      <c r="G214" s="6">
        <v>0.05348799798532251</v>
      </c>
    </row>
    <row r="215" spans="1:7" ht="12.75">
      <c r="A215" t="s">
        <v>136</v>
      </c>
      <c r="B215" s="1">
        <v>180.4317160421105</v>
      </c>
      <c r="C215" s="6">
        <v>0.0335677597079874</v>
      </c>
      <c r="D215" s="1">
        <v>0</v>
      </c>
      <c r="E215" s="6">
        <v>0</v>
      </c>
      <c r="F215" s="1">
        <v>180.4317160421105</v>
      </c>
      <c r="G215" s="6">
        <v>0.024594711582452425</v>
      </c>
    </row>
    <row r="216" spans="1:7" ht="12.75">
      <c r="A216" t="s">
        <v>137</v>
      </c>
      <c r="B216" s="1">
        <v>5375.149179204147</v>
      </c>
      <c r="C216" s="6"/>
      <c r="D216" s="1">
        <v>1961.0505333732117</v>
      </c>
      <c r="E216" s="6"/>
      <c r="F216" s="1">
        <v>7336.199712577359</v>
      </c>
      <c r="G216" s="6"/>
    </row>
    <row r="218" ht="12.75">
      <c r="A218" s="3" t="s">
        <v>139</v>
      </c>
    </row>
    <row r="219" spans="1:6" ht="12.75">
      <c r="A219" s="3"/>
      <c r="B219" t="s">
        <v>53</v>
      </c>
      <c r="D219" t="s">
        <v>111</v>
      </c>
      <c r="F219" t="s">
        <v>56</v>
      </c>
    </row>
    <row r="220" ht="12.75">
      <c r="B220" t="s">
        <v>134</v>
      </c>
    </row>
    <row r="221" spans="1:6" ht="12.75">
      <c r="A221" t="s">
        <v>140</v>
      </c>
      <c r="B221" s="1">
        <v>1402.8529361345334</v>
      </c>
      <c r="D221" s="1">
        <v>364.068540201967</v>
      </c>
      <c r="F221" s="1">
        <v>1766.9214763365003</v>
      </c>
    </row>
    <row r="222" spans="1:6" ht="12.75">
      <c r="A222" t="s">
        <v>141</v>
      </c>
      <c r="B222" s="1">
        <v>509.0228434249485</v>
      </c>
      <c r="D222" s="1">
        <v>169.0057544811879</v>
      </c>
      <c r="F222" s="1">
        <v>678.0285979061364</v>
      </c>
    </row>
    <row r="223" spans="2:4" ht="12.75">
      <c r="B223" s="1"/>
      <c r="D223" s="1"/>
    </row>
    <row r="224" spans="2:4" ht="12.75">
      <c r="B224" t="s">
        <v>142</v>
      </c>
      <c r="D224" s="1"/>
    </row>
    <row r="225" spans="1:6" ht="12.75">
      <c r="A225" t="s">
        <v>140</v>
      </c>
      <c r="B225" s="1">
        <v>1599.252347193368</v>
      </c>
      <c r="D225" s="1">
        <v>415.0381358302423</v>
      </c>
      <c r="F225" s="1">
        <v>2014.2904830236102</v>
      </c>
    </row>
    <row r="226" spans="1:6" ht="12.75">
      <c r="A226" t="s">
        <v>141</v>
      </c>
      <c r="B226" s="1">
        <v>580.2860415044413</v>
      </c>
      <c r="D226" s="1">
        <v>192.6665601085542</v>
      </c>
      <c r="F226" s="1">
        <v>772.9526016129955</v>
      </c>
    </row>
    <row r="228" ht="12.75">
      <c r="A228" s="3" t="s">
        <v>143</v>
      </c>
    </row>
    <row r="229" spans="1:6" ht="12.75">
      <c r="A229" s="3"/>
      <c r="B229" t="s">
        <v>53</v>
      </c>
      <c r="D229" t="s">
        <v>111</v>
      </c>
      <c r="F229" t="s">
        <v>56</v>
      </c>
    </row>
    <row r="230" ht="12.75">
      <c r="B230" t="s">
        <v>134</v>
      </c>
    </row>
    <row r="231" spans="1:7" ht="12.75">
      <c r="A231" t="s">
        <v>128</v>
      </c>
      <c r="B231" s="1">
        <v>3687.375498114952</v>
      </c>
      <c r="C231" s="6">
        <v>0.6585479585132048</v>
      </c>
      <c r="D231" s="1">
        <v>1325.989004609912</v>
      </c>
      <c r="E231" s="6">
        <v>0.7132565120908667</v>
      </c>
      <c r="F231" s="1">
        <v>5013.364502724864</v>
      </c>
      <c r="G231" s="6">
        <v>0.6721846405093929</v>
      </c>
    </row>
    <row r="232" spans="1:7" ht="12.75">
      <c r="A232" t="s">
        <v>144</v>
      </c>
      <c r="B232" s="1">
        <v>1402.8529361345334</v>
      </c>
      <c r="C232" s="6">
        <v>0.2505429505777043</v>
      </c>
      <c r="D232" s="1">
        <v>364.068540201967</v>
      </c>
      <c r="E232" s="6">
        <v>0.19583439700004235</v>
      </c>
      <c r="F232" s="1">
        <v>1766.9214763365003</v>
      </c>
      <c r="G232" s="6">
        <v>0.23690626858151623</v>
      </c>
    </row>
    <row r="233" spans="1:7" ht="12.75">
      <c r="A233" t="s">
        <v>145</v>
      </c>
      <c r="B233" s="1">
        <v>509.0228434249485</v>
      </c>
      <c r="C233" s="6">
        <v>0.09090909090909091</v>
      </c>
      <c r="D233" s="1">
        <v>169.0057544811879</v>
      </c>
      <c r="E233" s="6">
        <v>0.09090909090909091</v>
      </c>
      <c r="F233" s="1">
        <v>678.0285979061364</v>
      </c>
      <c r="G233" s="6">
        <v>0.09090909090909091</v>
      </c>
    </row>
    <row r="234" spans="1:6" ht="12.75">
      <c r="A234" t="s">
        <v>56</v>
      </c>
      <c r="B234" s="1">
        <v>5599.251277674433</v>
      </c>
      <c r="D234" s="1">
        <v>1859.0632992930668</v>
      </c>
      <c r="F234" s="1">
        <v>7458.3145769675</v>
      </c>
    </row>
    <row r="235" spans="2:4" ht="12.75">
      <c r="B235" s="1"/>
      <c r="D235" s="1"/>
    </row>
    <row r="236" spans="2:4" ht="12.75">
      <c r="B236" t="s">
        <v>142</v>
      </c>
      <c r="D236" s="1"/>
    </row>
    <row r="237" spans="1:7" ht="12.75">
      <c r="A237" t="s">
        <v>128</v>
      </c>
      <c r="B237" s="1">
        <v>5375.149179204147</v>
      </c>
      <c r="C237" s="6">
        <v>0.7114985405937709</v>
      </c>
      <c r="D237" s="1">
        <v>1961.0505333732117</v>
      </c>
      <c r="E237" s="6">
        <v>0.7634244442583349</v>
      </c>
      <c r="F237" s="1">
        <v>7336.199712577359</v>
      </c>
      <c r="G237" s="6">
        <v>0.7246743879064865</v>
      </c>
    </row>
    <row r="238" spans="1:7" ht="12.75">
      <c r="A238" t="s">
        <v>144</v>
      </c>
      <c r="B238" s="1">
        <v>1599.252347193368</v>
      </c>
      <c r="C238" s="6">
        <v>0.2116900709419414</v>
      </c>
      <c r="D238" s="1">
        <v>415.0381358302423</v>
      </c>
      <c r="E238" s="6">
        <v>0.16157169476260386</v>
      </c>
      <c r="F238" s="1">
        <v>2014.2904830236102</v>
      </c>
      <c r="G238" s="6">
        <v>0.19897287151935664</v>
      </c>
    </row>
    <row r="239" spans="1:7" ht="12.75">
      <c r="A239" t="s">
        <v>145</v>
      </c>
      <c r="B239" s="1">
        <v>580.2860415044413</v>
      </c>
      <c r="C239" s="6">
        <v>0.0768113884642876</v>
      </c>
      <c r="D239" s="1">
        <v>192.6665601085542</v>
      </c>
      <c r="E239" s="6">
        <v>0.07500386097906114</v>
      </c>
      <c r="F239" s="1">
        <v>772.9526016129955</v>
      </c>
      <c r="G239" s="6">
        <v>0.07635274057415695</v>
      </c>
    </row>
    <row r="240" spans="1:6" ht="12.75">
      <c r="A240" t="s">
        <v>56</v>
      </c>
      <c r="B240" s="1">
        <v>7554.687567901957</v>
      </c>
      <c r="D240" s="1">
        <v>2568.7552293120084</v>
      </c>
      <c r="F240" s="1">
        <v>10123.442797213964</v>
      </c>
    </row>
    <row r="242" ht="12.75">
      <c r="A242" t="s">
        <v>146</v>
      </c>
    </row>
    <row r="243" ht="12.75">
      <c r="A243" t="s">
        <v>147</v>
      </c>
    </row>
    <row r="245" ht="12.75">
      <c r="A245" s="3" t="s">
        <v>148</v>
      </c>
    </row>
    <row r="246" spans="1:6" ht="12.75">
      <c r="A246" s="3"/>
      <c r="B246" t="s">
        <v>53</v>
      </c>
      <c r="D246" t="s">
        <v>111</v>
      </c>
      <c r="F246" t="s">
        <v>56</v>
      </c>
    </row>
    <row r="247" spans="1:6" ht="12.75">
      <c r="A247" t="s">
        <v>149</v>
      </c>
      <c r="B247" s="1">
        <v>60700</v>
      </c>
      <c r="D247" s="1">
        <v>60700</v>
      </c>
      <c r="F247" s="1">
        <v>60700</v>
      </c>
    </row>
    <row r="248" spans="1:6" ht="12.75">
      <c r="A248" t="s">
        <v>150</v>
      </c>
      <c r="B248" s="1">
        <v>7554.687567901957</v>
      </c>
      <c r="D248" s="1">
        <v>2568.7552293120084</v>
      </c>
      <c r="F248" s="1">
        <v>10123.442797213964</v>
      </c>
    </row>
    <row r="249" spans="1:6" ht="12.75">
      <c r="A249" t="s">
        <v>151</v>
      </c>
      <c r="B249" s="6">
        <v>0.12445943274962037</v>
      </c>
      <c r="D249" s="6">
        <v>0.042318867039736544</v>
      </c>
      <c r="F249" s="6">
        <v>0.1667782997893569</v>
      </c>
    </row>
    <row r="251" ht="12.75">
      <c r="A251" t="s">
        <v>152</v>
      </c>
    </row>
    <row r="252" ht="12.75">
      <c r="A252" t="s">
        <v>153</v>
      </c>
    </row>
    <row r="254" ht="12.75">
      <c r="A254" s="3" t="s">
        <v>154</v>
      </c>
    </row>
    <row r="256" ht="12.75">
      <c r="A256" t="s">
        <v>155</v>
      </c>
    </row>
    <row r="257" ht="12.75">
      <c r="A257" t="s">
        <v>156</v>
      </c>
    </row>
    <row r="259" ht="12.75">
      <c r="B259" t="s">
        <v>157</v>
      </c>
    </row>
    <row r="260" spans="2:6" ht="12.75">
      <c r="B260" t="s">
        <v>53</v>
      </c>
      <c r="D260" t="s">
        <v>111</v>
      </c>
      <c r="F260" t="s">
        <v>56</v>
      </c>
    </row>
    <row r="261" spans="1:6" ht="12.75">
      <c r="A261" t="s">
        <v>158</v>
      </c>
      <c r="B261" s="2">
        <v>73672000</v>
      </c>
      <c r="D261" s="2">
        <v>26530000</v>
      </c>
      <c r="F261" s="2">
        <v>100202000</v>
      </c>
    </row>
    <row r="262" spans="1:6" ht="12.75">
      <c r="A262" t="s">
        <v>159</v>
      </c>
      <c r="B262" s="2">
        <v>26155000</v>
      </c>
      <c r="D262" s="2">
        <v>6788000</v>
      </c>
      <c r="F262" s="2">
        <v>32943000</v>
      </c>
    </row>
    <row r="263" spans="1:6" ht="12.75">
      <c r="A263" t="s">
        <v>160</v>
      </c>
      <c r="B263" s="2">
        <v>9490000</v>
      </c>
      <c r="D263" s="2">
        <v>3151000</v>
      </c>
      <c r="F263" s="2">
        <v>12641000</v>
      </c>
    </row>
    <row r="264" spans="1:6" ht="12.75">
      <c r="A264" t="s">
        <v>56</v>
      </c>
      <c r="B264" s="2">
        <v>109317000</v>
      </c>
      <c r="D264" s="2">
        <v>36469000</v>
      </c>
      <c r="F264" s="2">
        <v>145786000</v>
      </c>
    </row>
    <row r="267" ht="12.75">
      <c r="A267" s="3" t="s">
        <v>161</v>
      </c>
    </row>
    <row r="268" spans="1:8" ht="12.75">
      <c r="A268" s="3"/>
      <c r="B268" t="s">
        <v>53</v>
      </c>
      <c r="E268" t="s">
        <v>111</v>
      </c>
      <c r="H268" t="s">
        <v>56</v>
      </c>
    </row>
    <row r="269" spans="2:9" ht="12.75">
      <c r="B269" t="s">
        <v>162</v>
      </c>
      <c r="C269" t="s">
        <v>161</v>
      </c>
      <c r="E269" t="s">
        <v>162</v>
      </c>
      <c r="F269" t="s">
        <v>161</v>
      </c>
      <c r="H269" t="s">
        <v>162</v>
      </c>
      <c r="I269" t="s">
        <v>161</v>
      </c>
    </row>
    <row r="270" ht="12.75">
      <c r="A270" t="s">
        <v>128</v>
      </c>
    </row>
    <row r="271" spans="1:9" ht="12.75">
      <c r="A271" t="s">
        <v>85</v>
      </c>
      <c r="B271" s="2">
        <v>111680000</v>
      </c>
      <c r="C271" s="2">
        <v>60307000</v>
      </c>
      <c r="E271" s="2">
        <v>1055000</v>
      </c>
      <c r="F271" s="2">
        <v>570000</v>
      </c>
      <c r="H271" s="2">
        <v>112735000</v>
      </c>
      <c r="I271" s="2">
        <v>60877000</v>
      </c>
    </row>
    <row r="272" spans="1:9" ht="12.75">
      <c r="A272" t="s">
        <v>113</v>
      </c>
      <c r="B272" s="2">
        <v>42774000</v>
      </c>
      <c r="C272" s="2">
        <v>27375000</v>
      </c>
      <c r="E272" s="2">
        <v>38825000</v>
      </c>
      <c r="F272" s="2">
        <v>24848000</v>
      </c>
      <c r="H272" s="2">
        <v>81599000</v>
      </c>
      <c r="I272" s="2">
        <v>52223000</v>
      </c>
    </row>
    <row r="273" spans="1:9" ht="12.75">
      <c r="A273" t="s">
        <v>114</v>
      </c>
      <c r="B273" s="2">
        <v>63839000</v>
      </c>
      <c r="C273" s="2">
        <v>34473000</v>
      </c>
      <c r="E273" s="2">
        <v>51187000</v>
      </c>
      <c r="F273" s="2">
        <v>27641000</v>
      </c>
      <c r="H273" s="2">
        <v>115026000</v>
      </c>
      <c r="I273" s="2">
        <v>62114000</v>
      </c>
    </row>
    <row r="274" spans="1:9" ht="12.75">
      <c r="A274" t="s">
        <v>163</v>
      </c>
      <c r="B274" s="2">
        <v>32870000</v>
      </c>
      <c r="C274" s="2">
        <v>17750000</v>
      </c>
      <c r="E274" s="2">
        <v>13430000</v>
      </c>
      <c r="F274" s="2">
        <v>7252000</v>
      </c>
      <c r="H274" s="2">
        <v>46300000</v>
      </c>
      <c r="I274" s="2">
        <v>25002000</v>
      </c>
    </row>
    <row r="275" spans="1:9" ht="12.75">
      <c r="A275" t="s">
        <v>116</v>
      </c>
      <c r="B275" s="2">
        <v>28520000</v>
      </c>
      <c r="C275" s="2">
        <v>12549000</v>
      </c>
      <c r="E275" s="2">
        <v>11775000</v>
      </c>
      <c r="F275" s="2">
        <v>5181000</v>
      </c>
      <c r="H275" s="2">
        <v>40295000</v>
      </c>
      <c r="I275" s="2">
        <v>17730000</v>
      </c>
    </row>
    <row r="276" spans="1:9" ht="12.75">
      <c r="A276" t="s">
        <v>164</v>
      </c>
      <c r="B276" s="2">
        <v>2036000</v>
      </c>
      <c r="C276" s="2">
        <v>1161000</v>
      </c>
      <c r="E276" s="2">
        <v>0</v>
      </c>
      <c r="F276" s="2">
        <v>0</v>
      </c>
      <c r="H276" s="2">
        <v>2036000</v>
      </c>
      <c r="I276" s="2">
        <v>1161000</v>
      </c>
    </row>
    <row r="277" spans="1:9" ht="12.75">
      <c r="A277" t="s">
        <v>165</v>
      </c>
      <c r="B277" s="2">
        <v>122978000</v>
      </c>
      <c r="C277" s="2">
        <v>70097000</v>
      </c>
      <c r="E277" s="2">
        <v>34289000</v>
      </c>
      <c r="F277" s="2">
        <v>19545000</v>
      </c>
      <c r="H277" s="2">
        <v>157267000</v>
      </c>
      <c r="I277" s="2">
        <v>89642000</v>
      </c>
    </row>
    <row r="278" spans="1:10" ht="12.75">
      <c r="A278" t="s">
        <v>56</v>
      </c>
      <c r="B278" s="2">
        <v>404697000</v>
      </c>
      <c r="C278" s="2">
        <v>223712000</v>
      </c>
      <c r="D278" s="6">
        <v>0.5527888766163327</v>
      </c>
      <c r="E278" s="2">
        <v>150561000</v>
      </c>
      <c r="F278" s="2">
        <v>85037000</v>
      </c>
      <c r="G278" s="6">
        <v>0.564800977676822</v>
      </c>
      <c r="H278" s="2">
        <v>555258000</v>
      </c>
      <c r="I278" s="2">
        <v>308749000</v>
      </c>
      <c r="J278" s="6">
        <v>0.5560460182473733</v>
      </c>
    </row>
    <row r="280" ht="12.75">
      <c r="A280" t="s">
        <v>166</v>
      </c>
    </row>
    <row r="283" ht="12.75">
      <c r="A283" s="3"/>
    </row>
    <row r="284" ht="12.75">
      <c r="A284" t="s">
        <v>167</v>
      </c>
    </row>
    <row r="286" ht="12.75">
      <c r="A286" t="s">
        <v>168</v>
      </c>
    </row>
    <row r="287" ht="12.75">
      <c r="A287" t="s">
        <v>169</v>
      </c>
    </row>
    <row r="288" ht="12.75">
      <c r="A288" t="s">
        <v>170</v>
      </c>
    </row>
    <row r="289" ht="12.75">
      <c r="A289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0" customWidth="1"/>
    <col min="2" max="2" width="17.00390625" style="11" customWidth="1"/>
    <col min="3" max="5" width="13.00390625" style="11" bestFit="1" customWidth="1"/>
    <col min="6" max="6" width="14.8515625" style="11" bestFit="1" customWidth="1"/>
    <col min="7" max="8" width="13.00390625" style="11" bestFit="1" customWidth="1"/>
    <col min="9" max="9" width="14.421875" style="11" bestFit="1" customWidth="1"/>
    <col min="10" max="11" width="13.00390625" style="11" bestFit="1" customWidth="1"/>
    <col min="12" max="12" width="16.00390625" style="11" customWidth="1"/>
    <col min="13" max="13" width="13.57421875" style="0" bestFit="1" customWidth="1"/>
    <col min="14" max="14" width="13.00390625" style="0" bestFit="1" customWidth="1"/>
    <col min="15" max="15" width="22.140625" style="0" bestFit="1" customWidth="1"/>
    <col min="16" max="16" width="22.00390625" style="0" bestFit="1" customWidth="1"/>
  </cols>
  <sheetData>
    <row r="1" spans="1:12" ht="12.75">
      <c r="A1" s="3" t="s">
        <v>225</v>
      </c>
      <c r="B1" s="33" t="s">
        <v>226</v>
      </c>
      <c r="C1"/>
      <c r="D1"/>
      <c r="E1"/>
      <c r="F1"/>
      <c r="G1"/>
      <c r="H1"/>
      <c r="I1"/>
      <c r="J1"/>
      <c r="K1"/>
      <c r="L1"/>
    </row>
    <row r="2" spans="1:12" ht="12.75">
      <c r="A2" s="5">
        <v>2020</v>
      </c>
      <c r="B2" s="34"/>
      <c r="C2" s="34"/>
      <c r="D2" s="34"/>
      <c r="E2" s="34"/>
      <c r="F2" s="34"/>
      <c r="G2" s="34"/>
      <c r="H2" s="34"/>
      <c r="I2"/>
      <c r="J2"/>
      <c r="K2"/>
      <c r="L2"/>
    </row>
    <row r="3" spans="2:12" ht="12.75">
      <c r="B3" s="34"/>
      <c r="C3" s="34"/>
      <c r="D3" s="34"/>
      <c r="E3" s="34"/>
      <c r="F3" s="34"/>
      <c r="G3" s="34"/>
      <c r="H3" s="34"/>
      <c r="I3" s="35"/>
      <c r="J3" s="34"/>
      <c r="K3" s="34"/>
      <c r="L3" s="34"/>
    </row>
    <row r="4" spans="2:12" ht="12.75">
      <c r="B4" s="33" t="s">
        <v>227</v>
      </c>
      <c r="C4" t="s">
        <v>228</v>
      </c>
      <c r="D4" t="s">
        <v>229</v>
      </c>
      <c r="E4" t="s">
        <v>230</v>
      </c>
      <c r="F4" t="s">
        <v>231</v>
      </c>
      <c r="G4" t="s">
        <v>232</v>
      </c>
      <c r="H4" t="s">
        <v>233</v>
      </c>
      <c r="I4" t="s">
        <v>224</v>
      </c>
      <c r="J4" t="s">
        <v>234</v>
      </c>
      <c r="K4" t="s">
        <v>235</v>
      </c>
      <c r="L4" t="s">
        <v>236</v>
      </c>
    </row>
    <row r="5" spans="1:12" ht="12.75">
      <c r="A5" t="s">
        <v>237</v>
      </c>
      <c r="B5" s="1"/>
      <c r="C5" s="1">
        <v>191000</v>
      </c>
      <c r="D5" s="1">
        <v>83000</v>
      </c>
      <c r="E5" s="1">
        <v>490000</v>
      </c>
      <c r="F5" s="1">
        <v>265000</v>
      </c>
      <c r="G5" s="1">
        <v>233000</v>
      </c>
      <c r="H5" s="1">
        <v>252000</v>
      </c>
      <c r="I5" s="1">
        <v>515000</v>
      </c>
      <c r="J5" s="1">
        <v>110000</v>
      </c>
      <c r="K5" s="1">
        <v>111000</v>
      </c>
      <c r="L5" s="1">
        <v>2458000</v>
      </c>
    </row>
    <row r="6" spans="1:12" ht="12.75">
      <c r="A6" t="s">
        <v>238</v>
      </c>
      <c r="B6" s="1"/>
      <c r="C6" s="1">
        <v>20000</v>
      </c>
      <c r="D6" s="1">
        <v>4000</v>
      </c>
      <c r="E6" s="1">
        <v>12000</v>
      </c>
      <c r="F6" s="1">
        <v>20000</v>
      </c>
      <c r="G6" s="1">
        <v>8000</v>
      </c>
      <c r="H6" s="1">
        <v>7200</v>
      </c>
      <c r="I6" s="1">
        <v>20100</v>
      </c>
      <c r="J6" s="1">
        <v>3800</v>
      </c>
      <c r="K6" s="1">
        <v>4900</v>
      </c>
      <c r="L6" s="1">
        <v>110000</v>
      </c>
    </row>
    <row r="7" spans="1:12" ht="12.75">
      <c r="A7" t="s">
        <v>239</v>
      </c>
      <c r="B7" s="1"/>
      <c r="C7" s="1">
        <v>211000</v>
      </c>
      <c r="D7" s="1">
        <v>87000</v>
      </c>
      <c r="E7" s="1">
        <v>502000</v>
      </c>
      <c r="F7" s="1">
        <v>285000</v>
      </c>
      <c r="G7" s="1">
        <v>241000</v>
      </c>
      <c r="H7" s="1">
        <v>259200</v>
      </c>
      <c r="I7" s="1">
        <v>535100</v>
      </c>
      <c r="J7" s="1">
        <v>113800</v>
      </c>
      <c r="K7" s="1">
        <v>115900</v>
      </c>
      <c r="L7" s="1">
        <v>2568000</v>
      </c>
    </row>
    <row r="8" spans="1:12" ht="12.75">
      <c r="A8" s="4" t="s">
        <v>240</v>
      </c>
      <c r="B8" s="36"/>
      <c r="C8" s="36">
        <v>-0.5780000000000001</v>
      </c>
      <c r="D8" s="36">
        <v>-0.5953488372093023</v>
      </c>
      <c r="E8" s="36">
        <v>-0.507360157016683</v>
      </c>
      <c r="F8" s="36">
        <v>-0.6127717391304348</v>
      </c>
      <c r="G8" s="36">
        <v>-0.5311284046692607</v>
      </c>
      <c r="H8" s="36">
        <v>-0.5614213197969543</v>
      </c>
      <c r="I8" s="36">
        <v>-0.5179713539320783</v>
      </c>
      <c r="J8" s="36">
        <v>-0.5634829305715381</v>
      </c>
      <c r="K8" s="36">
        <v>-0.5601518026565465</v>
      </c>
      <c r="L8" s="36">
        <v>-0.5519106613156517</v>
      </c>
    </row>
    <row r="9" spans="1:12" ht="12.75">
      <c r="A9" t="s">
        <v>241</v>
      </c>
      <c r="B9" s="1"/>
      <c r="C9" s="1">
        <v>690000</v>
      </c>
      <c r="D9" s="1">
        <v>322000</v>
      </c>
      <c r="E9" s="1">
        <v>2289000</v>
      </c>
      <c r="F9" s="1">
        <v>926000</v>
      </c>
      <c r="G9" s="1">
        <v>1092000</v>
      </c>
      <c r="H9" s="1">
        <v>1145000</v>
      </c>
      <c r="I9" s="1">
        <v>2026000</v>
      </c>
      <c r="J9" s="1">
        <v>496000</v>
      </c>
      <c r="K9" s="1">
        <v>433000</v>
      </c>
      <c r="L9" s="1">
        <v>10298000</v>
      </c>
    </row>
    <row r="10" spans="1:12" ht="12.75">
      <c r="A10" t="s">
        <v>242</v>
      </c>
      <c r="B10" s="1"/>
      <c r="C10" s="1">
        <v>173000</v>
      </c>
      <c r="D10" s="1">
        <v>29000</v>
      </c>
      <c r="E10" s="1">
        <v>89000</v>
      </c>
      <c r="F10" s="1">
        <v>169000</v>
      </c>
      <c r="G10" s="1">
        <v>64000</v>
      </c>
      <c r="H10" s="1">
        <v>55200</v>
      </c>
      <c r="I10" s="1">
        <v>135600</v>
      </c>
      <c r="J10" s="1">
        <v>31000</v>
      </c>
      <c r="K10" s="1">
        <v>35600</v>
      </c>
      <c r="L10" s="1">
        <v>859000</v>
      </c>
    </row>
    <row r="11" spans="1:12" ht="12.75">
      <c r="A11" s="7" t="s">
        <v>243</v>
      </c>
      <c r="B11" s="1"/>
      <c r="C11" s="1">
        <v>863000</v>
      </c>
      <c r="D11" s="1">
        <v>351000</v>
      </c>
      <c r="E11" s="1">
        <v>2378000</v>
      </c>
      <c r="F11" s="1">
        <v>1095000</v>
      </c>
      <c r="G11" s="1">
        <v>1156000</v>
      </c>
      <c r="H11" s="1">
        <v>1200200</v>
      </c>
      <c r="I11" s="1">
        <v>2161600</v>
      </c>
      <c r="J11" s="1">
        <v>527000</v>
      </c>
      <c r="K11" s="1">
        <v>468600</v>
      </c>
      <c r="L11" s="1">
        <v>11157000</v>
      </c>
    </row>
    <row r="12" spans="1:14" s="3" customFormat="1" ht="12.75">
      <c r="A12" s="4" t="s">
        <v>240</v>
      </c>
      <c r="B12" s="36"/>
      <c r="C12" s="36">
        <v>-0.5729836714497774</v>
      </c>
      <c r="D12" s="36">
        <v>-0.581145584725537</v>
      </c>
      <c r="E12" s="36">
        <v>-0.482706112682184</v>
      </c>
      <c r="F12" s="36">
        <v>-0.6073861599139476</v>
      </c>
      <c r="G12" s="36">
        <v>-0.5144897102057959</v>
      </c>
      <c r="H12" s="36">
        <v>-0.5311718750000001</v>
      </c>
      <c r="I12" s="36">
        <v>-0.4996643751591324</v>
      </c>
      <c r="J12" s="36">
        <v>-0.5326771304424935</v>
      </c>
      <c r="K12" s="36">
        <v>-0.5466331269349844</v>
      </c>
      <c r="L12" s="36">
        <v>-0.5322012578616353</v>
      </c>
      <c r="M12"/>
      <c r="N12"/>
    </row>
    <row r="13" spans="1:12" ht="12.75">
      <c r="A13" t="s">
        <v>244</v>
      </c>
      <c r="B13" s="2"/>
      <c r="C13" s="2">
        <v>44289000</v>
      </c>
      <c r="D13" s="2">
        <v>18920000</v>
      </c>
      <c r="E13" s="2">
        <v>116285000</v>
      </c>
      <c r="F13" s="2">
        <v>57519000</v>
      </c>
      <c r="G13" s="2">
        <v>58400000</v>
      </c>
      <c r="H13" s="2">
        <v>55994000</v>
      </c>
      <c r="I13" s="2">
        <v>126619000</v>
      </c>
      <c r="J13" s="2">
        <v>27160000</v>
      </c>
      <c r="K13" s="2">
        <v>25610000</v>
      </c>
      <c r="L13" s="2">
        <v>579902000</v>
      </c>
    </row>
    <row r="14" spans="1:12" ht="12.75">
      <c r="A14" t="s">
        <v>245</v>
      </c>
      <c r="B14" s="2"/>
      <c r="C14" s="2">
        <v>7440000</v>
      </c>
      <c r="D14" s="2">
        <v>1327000</v>
      </c>
      <c r="E14" s="2">
        <v>4278000</v>
      </c>
      <c r="F14" s="2">
        <v>7443000</v>
      </c>
      <c r="G14" s="2">
        <v>2916000</v>
      </c>
      <c r="H14" s="2">
        <v>2483000</v>
      </c>
      <c r="I14" s="2">
        <v>6989000</v>
      </c>
      <c r="J14" s="2">
        <v>1419000</v>
      </c>
      <c r="K14" s="2">
        <v>1708000</v>
      </c>
      <c r="L14" s="2">
        <v>39518000</v>
      </c>
    </row>
    <row r="15" spans="1:12" ht="12.75">
      <c r="A15" t="s">
        <v>246</v>
      </c>
      <c r="B15" s="2"/>
      <c r="C15" s="2">
        <v>51729000</v>
      </c>
      <c r="D15" s="2">
        <v>20247000</v>
      </c>
      <c r="E15" s="2">
        <v>120563000</v>
      </c>
      <c r="F15" s="2">
        <v>64962000</v>
      </c>
      <c r="G15" s="2">
        <v>61316000</v>
      </c>
      <c r="H15" s="2">
        <v>58477000</v>
      </c>
      <c r="I15" s="2">
        <v>133608000</v>
      </c>
      <c r="J15" s="2">
        <v>28579000</v>
      </c>
      <c r="K15" s="2">
        <v>27318000</v>
      </c>
      <c r="L15" s="2">
        <v>619420000</v>
      </c>
    </row>
    <row r="16" spans="1:14" s="3" customFormat="1" ht="12.75">
      <c r="A16" s="4" t="s">
        <v>240</v>
      </c>
      <c r="B16" s="36"/>
      <c r="C16" s="36">
        <v>-0.6000417517164595</v>
      </c>
      <c r="D16" s="36">
        <v>-0.5350006889899408</v>
      </c>
      <c r="E16" s="36">
        <v>-0.5285406474974875</v>
      </c>
      <c r="F16" s="36">
        <v>-0.5896765391393326</v>
      </c>
      <c r="G16" s="36">
        <v>-0.5268389048368676</v>
      </c>
      <c r="H16" s="36">
        <v>-0.5355540200306576</v>
      </c>
      <c r="I16" s="36">
        <v>-0.5526942198563752</v>
      </c>
      <c r="J16" s="36">
        <v>-0.5330686533999935</v>
      </c>
      <c r="K16" s="36">
        <v>-0.561008532999084</v>
      </c>
      <c r="L16" s="36">
        <v>-0.5516793387592327</v>
      </c>
      <c r="M16"/>
      <c r="N16"/>
    </row>
    <row r="17" spans="1:12" ht="12.75">
      <c r="A17" t="s">
        <v>247</v>
      </c>
      <c r="B17" s="1"/>
      <c r="C17" s="1">
        <v>897000</v>
      </c>
      <c r="D17" s="1">
        <v>778000</v>
      </c>
      <c r="E17" s="1">
        <v>1501000</v>
      </c>
      <c r="F17" s="1">
        <v>2140000</v>
      </c>
      <c r="G17" s="1">
        <v>1878000</v>
      </c>
      <c r="H17" s="1">
        <v>1880000</v>
      </c>
      <c r="I17" s="1">
        <v>1705000</v>
      </c>
      <c r="J17" s="1">
        <v>903000</v>
      </c>
      <c r="K17" s="1">
        <v>777000</v>
      </c>
      <c r="L17" s="1">
        <v>14480000</v>
      </c>
    </row>
    <row r="18" spans="1:14" s="3" customFormat="1" ht="12.75">
      <c r="A18" s="4" t="s">
        <v>240</v>
      </c>
      <c r="B18" s="36"/>
      <c r="C18" s="36">
        <v>-0.5483383685800605</v>
      </c>
      <c r="D18" s="36">
        <v>-0.5179677819083024</v>
      </c>
      <c r="E18" s="36">
        <v>-0.49816115011701767</v>
      </c>
      <c r="F18" s="36">
        <v>-0.5289456306405459</v>
      </c>
      <c r="G18" s="36">
        <v>-0.4975922953451043</v>
      </c>
      <c r="H18" s="36">
        <v>-0.5086251960271824</v>
      </c>
      <c r="I18" s="36">
        <v>-0.5034944670937682</v>
      </c>
      <c r="J18" s="36">
        <v>-0.5002767017155506</v>
      </c>
      <c r="K18" s="36">
        <v>-0.5282331511839709</v>
      </c>
      <c r="L18" s="36">
        <v>-0.5101322778172468</v>
      </c>
      <c r="M18"/>
      <c r="N18"/>
    </row>
    <row r="19" spans="1:15" ht="12.75">
      <c r="A19" s="7" t="s">
        <v>248</v>
      </c>
      <c r="B19" s="37"/>
      <c r="C19" s="37">
        <v>37246000</v>
      </c>
      <c r="D19" s="37">
        <v>26479000</v>
      </c>
      <c r="E19" s="37">
        <v>50266000</v>
      </c>
      <c r="F19" s="37">
        <v>83017000</v>
      </c>
      <c r="G19" s="37">
        <v>61467000</v>
      </c>
      <c r="H19" s="37">
        <v>64212000</v>
      </c>
      <c r="I19" s="37">
        <v>61496000</v>
      </c>
      <c r="J19" s="37">
        <v>29580000</v>
      </c>
      <c r="K19" s="2">
        <v>25625000</v>
      </c>
      <c r="L19" s="2">
        <v>507347000</v>
      </c>
      <c r="O19" s="36"/>
    </row>
    <row r="20" spans="1:16" s="3" customFormat="1" ht="12.75">
      <c r="A20" s="4" t="s">
        <v>240</v>
      </c>
      <c r="B20" s="36"/>
      <c r="C20" s="36">
        <v>-0.542106169014777</v>
      </c>
      <c r="D20" s="36">
        <v>-0.5165065916809699</v>
      </c>
      <c r="E20" s="36">
        <v>-0.498953370148123</v>
      </c>
      <c r="F20" s="36">
        <v>-0.5276737861426246</v>
      </c>
      <c r="G20" s="36">
        <v>-0.4969843776852132</v>
      </c>
      <c r="H20" s="36">
        <v>-0.5083684250823062</v>
      </c>
      <c r="I20" s="36">
        <v>-0.5045519730587648</v>
      </c>
      <c r="J20" s="36">
        <v>-0.4995516605478201</v>
      </c>
      <c r="K20" s="36">
        <v>-0.5242824787435488</v>
      </c>
      <c r="L20" s="36">
        <v>-0.5102393262722172</v>
      </c>
      <c r="M20"/>
      <c r="N20"/>
      <c r="O20" s="38"/>
      <c r="P20" s="36"/>
    </row>
    <row r="21" spans="1:12" ht="12.75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2.75">
      <c r="A22" s="4" t="s">
        <v>249</v>
      </c>
      <c r="B22" s="1"/>
      <c r="C22" s="1">
        <v>1088000</v>
      </c>
      <c r="D22" s="1">
        <v>861000</v>
      </c>
      <c r="E22" s="1">
        <v>1991000</v>
      </c>
      <c r="F22" s="1">
        <v>2405000</v>
      </c>
      <c r="G22" s="1">
        <v>2111000</v>
      </c>
      <c r="H22" s="1">
        <v>2132000</v>
      </c>
      <c r="I22" s="1">
        <v>2220000</v>
      </c>
      <c r="J22" s="1">
        <v>1013000</v>
      </c>
      <c r="K22" s="1">
        <v>888000</v>
      </c>
      <c r="L22" s="1">
        <v>16938000</v>
      </c>
    </row>
    <row r="23" spans="1:12" ht="12.75">
      <c r="A23" s="4" t="s">
        <v>240</v>
      </c>
      <c r="B23" s="36"/>
      <c r="C23" s="36">
        <v>-0.5518945634266886</v>
      </c>
      <c r="D23" s="36">
        <v>-0.5243093922651934</v>
      </c>
      <c r="E23" s="36">
        <v>-0.4962044534412956</v>
      </c>
      <c r="F23" s="36">
        <v>-0.537588925206691</v>
      </c>
      <c r="G23" s="36">
        <v>-0.4995258416311048</v>
      </c>
      <c r="H23" s="36">
        <v>-0.5132420091324201</v>
      </c>
      <c r="I23" s="36">
        <v>-0.5015716210148181</v>
      </c>
      <c r="J23" s="36">
        <v>-0.5056124938994632</v>
      </c>
      <c r="K23" s="36">
        <v>-0.5296610169491525</v>
      </c>
      <c r="L23" s="36">
        <v>-0.513723013321084</v>
      </c>
    </row>
    <row r="24" spans="1:12" ht="12.7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2.75">
      <c r="A25" s="4" t="s">
        <v>250</v>
      </c>
      <c r="B25" s="2"/>
      <c r="C25" s="2">
        <v>88975000</v>
      </c>
      <c r="D25" s="2">
        <v>46726000</v>
      </c>
      <c r="E25" s="2">
        <v>170829000</v>
      </c>
      <c r="F25" s="2">
        <v>147979000</v>
      </c>
      <c r="G25" s="2">
        <v>122783000</v>
      </c>
      <c r="H25" s="2">
        <v>122689000</v>
      </c>
      <c r="I25" s="2">
        <v>195104000</v>
      </c>
      <c r="J25" s="2">
        <v>58159000</v>
      </c>
      <c r="K25" s="2">
        <v>52943000</v>
      </c>
      <c r="L25" s="2">
        <v>1126767000</v>
      </c>
    </row>
    <row r="26" spans="1:12" ht="12.75">
      <c r="A26" s="4" t="s">
        <v>240</v>
      </c>
      <c r="B26" s="36"/>
      <c r="C26" s="36">
        <v>-0.5776730365771462</v>
      </c>
      <c r="D26" s="36">
        <v>-0.5246978882695204</v>
      </c>
      <c r="E26" s="36">
        <v>-0.5202039068095325</v>
      </c>
      <c r="F26" s="36">
        <v>-0.557056522220659</v>
      </c>
      <c r="G26" s="36">
        <v>-0.5123498222689993</v>
      </c>
      <c r="H26" s="6">
        <v>-0.5217120112897</v>
      </c>
      <c r="I26" s="6">
        <v>-0.5385615999356695</v>
      </c>
      <c r="J26" s="36">
        <v>-0.5166025284050768</v>
      </c>
      <c r="K26" s="36">
        <v>-0.5439683018217839</v>
      </c>
      <c r="L26" s="36">
        <v>-0.5339225241390778</v>
      </c>
    </row>
    <row r="27" spans="1:12" ht="12.75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t="s">
        <v>251</v>
      </c>
      <c r="B28" s="2"/>
      <c r="C28" s="2">
        <v>118094418.58742529</v>
      </c>
      <c r="D28" s="2">
        <v>55333000</v>
      </c>
      <c r="E28" s="2">
        <v>199520674.34970117</v>
      </c>
      <c r="F28" s="2">
        <v>208304924.465159</v>
      </c>
      <c r="G28" s="2">
        <v>143561550.21741718</v>
      </c>
      <c r="H28" s="2">
        <v>160998674.34970117</v>
      </c>
      <c r="I28" s="2">
        <v>259069134.12922785</v>
      </c>
      <c r="J28" s="2">
        <v>68137000</v>
      </c>
      <c r="K28" s="2">
        <v>62162000</v>
      </c>
      <c r="L28" s="2">
        <v>1431259213.2734823</v>
      </c>
    </row>
    <row r="29" spans="2:12" ht="12.75">
      <c r="B29"/>
      <c r="C29"/>
      <c r="D29"/>
      <c r="E29"/>
      <c r="F29"/>
      <c r="G29"/>
      <c r="H29"/>
      <c r="I29"/>
      <c r="J29"/>
      <c r="K29"/>
      <c r="L29" s="1"/>
    </row>
    <row r="30" spans="1:12" ht="12.75">
      <c r="A30" t="s">
        <v>252</v>
      </c>
      <c r="B30" s="2"/>
      <c r="C30" s="2">
        <v>65560000</v>
      </c>
      <c r="D30" s="2">
        <v>30352000</v>
      </c>
      <c r="E30" s="2">
        <v>109460000</v>
      </c>
      <c r="F30" s="2">
        <v>114837000</v>
      </c>
      <c r="G30" s="2">
        <v>78389000</v>
      </c>
      <c r="H30" s="2">
        <v>88845000</v>
      </c>
      <c r="I30" s="2">
        <v>142437000</v>
      </c>
      <c r="J30" s="2">
        <v>37285000</v>
      </c>
      <c r="K30" s="2">
        <v>34184000</v>
      </c>
      <c r="L30" s="2">
        <v>787087000</v>
      </c>
    </row>
    <row r="31" spans="1:12" ht="12.75">
      <c r="A31" t="s">
        <v>253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39">
        <v>23246000000</v>
      </c>
    </row>
    <row r="32" spans="1:12" ht="12.75">
      <c r="A32" t="s">
        <v>254</v>
      </c>
      <c r="B32"/>
      <c r="C32"/>
      <c r="D32"/>
      <c r="E32"/>
      <c r="F32" s="6"/>
      <c r="G32" s="6"/>
      <c r="H32" s="6"/>
      <c r="I32" s="6"/>
      <c r="J32" s="6"/>
      <c r="K32" s="6"/>
      <c r="L32" s="6">
        <v>0.033859029510453414</v>
      </c>
    </row>
    <row r="33" spans="2:12" ht="12.75">
      <c r="B33"/>
      <c r="C33"/>
      <c r="D33"/>
      <c r="E33"/>
      <c r="F33"/>
      <c r="G33"/>
      <c r="H33"/>
      <c r="I33"/>
      <c r="J33"/>
      <c r="K33"/>
      <c r="L33" s="1"/>
    </row>
    <row r="34" spans="1:12" ht="12.75">
      <c r="A34" t="s">
        <v>255</v>
      </c>
      <c r="B34"/>
      <c r="C34"/>
      <c r="D34"/>
      <c r="E34"/>
      <c r="F34"/>
      <c r="G34"/>
      <c r="H34"/>
      <c r="I34"/>
      <c r="J34"/>
      <c r="K34"/>
      <c r="L34"/>
    </row>
    <row r="35" spans="1:12" ht="12.75">
      <c r="A35" t="s">
        <v>256</v>
      </c>
      <c r="B35" s="1"/>
      <c r="C35" s="1">
        <v>545.4924483043001</v>
      </c>
      <c r="D35" s="1">
        <v>275.16707986802436</v>
      </c>
      <c r="E35" s="1">
        <v>1438.8283890444716</v>
      </c>
      <c r="F35" s="1">
        <v>796.074160375752</v>
      </c>
      <c r="G35" s="1">
        <v>739.2849303693589</v>
      </c>
      <c r="H35" s="1">
        <v>763.5412994713354</v>
      </c>
      <c r="I35" s="1">
        <v>1644.0013956696287</v>
      </c>
      <c r="J35" s="1">
        <v>377.59733729277286</v>
      </c>
      <c r="K35" s="1">
        <v>346.42822751136254</v>
      </c>
      <c r="L35" s="1">
        <v>7310.648784538775</v>
      </c>
    </row>
    <row r="36" spans="1:12" ht="12.75">
      <c r="A36" t="s">
        <v>257</v>
      </c>
      <c r="B36" s="1"/>
      <c r="C36" s="1">
        <v>327.6928307696869</v>
      </c>
      <c r="D36" s="1">
        <v>80.73867606312446</v>
      </c>
      <c r="E36" s="1">
        <v>451.78599950538216</v>
      </c>
      <c r="F36" s="1">
        <v>510.75192014184427</v>
      </c>
      <c r="G36" s="1">
        <v>236.1586731120502</v>
      </c>
      <c r="H36" s="1">
        <v>385.54647483643424</v>
      </c>
      <c r="I36" s="1">
        <v>862.984824665692</v>
      </c>
      <c r="J36" s="1">
        <v>111.44962246436324</v>
      </c>
      <c r="K36" s="1">
        <v>104.95815757295357</v>
      </c>
      <c r="L36" s="1">
        <v>5254.914848921199</v>
      </c>
    </row>
    <row r="37" spans="2:12" ht="12.75">
      <c r="B37"/>
      <c r="C37"/>
      <c r="D37"/>
      <c r="E37"/>
      <c r="F37"/>
      <c r="G37"/>
      <c r="H37"/>
      <c r="I37"/>
      <c r="J37"/>
      <c r="K37"/>
      <c r="L37" s="1"/>
    </row>
    <row r="38" spans="1:12" ht="12.75">
      <c r="A38" t="s">
        <v>258</v>
      </c>
      <c r="B38" s="1"/>
      <c r="C38" s="1">
        <v>1165.7924274788743</v>
      </c>
      <c r="D38" s="1">
        <v>490.1480791999745</v>
      </c>
      <c r="E38" s="1">
        <v>2623.5036839101385</v>
      </c>
      <c r="F38" s="1">
        <v>1723.878161942666</v>
      </c>
      <c r="G38" s="1">
        <v>1342.7287384511662</v>
      </c>
      <c r="H38" s="1">
        <v>1550.837026861544</v>
      </c>
      <c r="I38" s="1">
        <v>3385.728730173029</v>
      </c>
      <c r="J38" s="1">
        <v>676.4260596493541</v>
      </c>
      <c r="K38" s="1">
        <v>624.5890055787787</v>
      </c>
      <c r="L38" s="1">
        <v>16622.9378506028</v>
      </c>
    </row>
    <row r="39" spans="1:12" ht="12.75">
      <c r="A39" t="s">
        <v>259</v>
      </c>
      <c r="B39" s="6"/>
      <c r="C39" s="6">
        <v>0.01612437659030255</v>
      </c>
      <c r="D39" s="6">
        <v>0.0119257440194641</v>
      </c>
      <c r="E39" s="6">
        <v>0.05511562361155753</v>
      </c>
      <c r="F39" s="6">
        <v>0.013605983914306757</v>
      </c>
      <c r="G39" s="6">
        <v>0.03373690297615996</v>
      </c>
      <c r="H39" s="6">
        <v>0.02493307117140746</v>
      </c>
      <c r="I39" s="6">
        <v>0.05577806804238927</v>
      </c>
      <c r="J39" s="6">
        <v>0.017615261970035264</v>
      </c>
      <c r="K39" s="6">
        <v>0.02459011832987318</v>
      </c>
      <c r="L39" s="6">
        <v>0.028581392452893397</v>
      </c>
    </row>
    <row r="40" spans="2:12" ht="12.75">
      <c r="B40"/>
      <c r="C40"/>
      <c r="D40"/>
      <c r="E40"/>
      <c r="F40"/>
      <c r="G40"/>
      <c r="H40"/>
      <c r="I40"/>
      <c r="J40"/>
      <c r="K40"/>
      <c r="L40"/>
    </row>
    <row r="41" spans="1:12" ht="12.75">
      <c r="A41" t="s">
        <v>260</v>
      </c>
      <c r="B41"/>
      <c r="C41"/>
      <c r="D41"/>
      <c r="E41"/>
      <c r="F41"/>
      <c r="G41"/>
      <c r="H41"/>
      <c r="I41"/>
      <c r="J41"/>
      <c r="K41"/>
      <c r="L41"/>
    </row>
    <row r="42" spans="1:12" ht="12.75">
      <c r="A42" t="s">
        <v>256</v>
      </c>
      <c r="B42" s="1"/>
      <c r="C42" s="1">
        <v>330.7667395472125</v>
      </c>
      <c r="D42" s="1">
        <v>309.0390073969452</v>
      </c>
      <c r="E42" s="1">
        <v>535.4857377291314</v>
      </c>
      <c r="F42" s="1">
        <v>807.1206159622669</v>
      </c>
      <c r="G42" s="1">
        <v>639.7025622306239</v>
      </c>
      <c r="H42" s="1">
        <v>729.7293857413858</v>
      </c>
      <c r="I42" s="1">
        <v>656.6481665070228</v>
      </c>
      <c r="J42" s="1">
        <v>341.5300298764949</v>
      </c>
      <c r="K42" s="1">
        <v>290.819069752233</v>
      </c>
      <c r="L42" s="1">
        <v>5159.781279611572</v>
      </c>
    </row>
    <row r="43" spans="1:12" ht="12.75">
      <c r="A43" t="s">
        <v>257</v>
      </c>
      <c r="B43" s="1"/>
      <c r="C43" s="1">
        <v>160.17393479856491</v>
      </c>
      <c r="D43" s="1">
        <v>71.41382433273884</v>
      </c>
      <c r="E43" s="1">
        <v>132.27534306847156</v>
      </c>
      <c r="F43" s="1">
        <v>456.23567233675954</v>
      </c>
      <c r="G43" s="1">
        <v>162.77020536723273</v>
      </c>
      <c r="H43" s="1">
        <v>285.04290826580785</v>
      </c>
      <c r="I43" s="1">
        <v>264.8596626926783</v>
      </c>
      <c r="J43" s="1">
        <v>80.11825285728472</v>
      </c>
      <c r="K43" s="1">
        <v>69.56068172683227</v>
      </c>
      <c r="L43" s="1">
        <v>3210.798837383648</v>
      </c>
    </row>
    <row r="44" spans="2:12" ht="12.75">
      <c r="B44"/>
      <c r="C44"/>
      <c r="D44"/>
      <c r="E44"/>
      <c r="F44"/>
      <c r="G44"/>
      <c r="H44"/>
      <c r="I44"/>
      <c r="J44"/>
      <c r="K44"/>
      <c r="L44" s="1"/>
    </row>
    <row r="45" spans="1:12" ht="12.75">
      <c r="A45" t="s">
        <v>258</v>
      </c>
      <c r="B45" s="1"/>
      <c r="C45" s="1">
        <v>672.9400957123581</v>
      </c>
      <c r="D45" s="1">
        <v>537.787555156221</v>
      </c>
      <c r="E45" s="1">
        <v>942.1339284282735</v>
      </c>
      <c r="F45" s="1">
        <v>1715.7628984905214</v>
      </c>
      <c r="G45" s="1">
        <v>1130.3088231199908</v>
      </c>
      <c r="H45" s="1">
        <v>1403.3071993242975</v>
      </c>
      <c r="I45" s="1">
        <v>1273.5660271679412</v>
      </c>
      <c r="J45" s="1">
        <v>595.6604889261192</v>
      </c>
      <c r="K45" s="1">
        <v>508.4834327210859</v>
      </c>
      <c r="L45" s="1">
        <v>11289.369563861408</v>
      </c>
    </row>
    <row r="46" spans="1:12" ht="12.75">
      <c r="A46" t="s">
        <v>259</v>
      </c>
      <c r="B46" s="6"/>
      <c r="C46" s="6">
        <v>0.009307608516076876</v>
      </c>
      <c r="D46" s="6">
        <v>0.01308485535659905</v>
      </c>
      <c r="E46" s="6">
        <v>0.019792729588829275</v>
      </c>
      <c r="F46" s="6">
        <v>0.013541932900477675</v>
      </c>
      <c r="G46" s="6">
        <v>0.028399719173869117</v>
      </c>
      <c r="H46" s="6">
        <v>0.02256120899235205</v>
      </c>
      <c r="I46" s="6">
        <v>0.02098131840474368</v>
      </c>
      <c r="J46" s="6">
        <v>0.015511991899117688</v>
      </c>
      <c r="K46" s="6">
        <v>0.02001903278429472</v>
      </c>
      <c r="L46" s="6">
        <v>0.019410883019018926</v>
      </c>
    </row>
    <row r="49" spans="1:2" ht="12.75">
      <c r="A49" s="3" t="s">
        <v>225</v>
      </c>
      <c r="B49" s="40" t="s">
        <v>226</v>
      </c>
    </row>
    <row r="50" spans="1:8" ht="12.75">
      <c r="A50" s="5">
        <v>2019</v>
      </c>
      <c r="B50" s="41"/>
      <c r="C50" s="41"/>
      <c r="D50" s="41"/>
      <c r="E50" s="41"/>
      <c r="F50" s="41"/>
      <c r="G50" s="41"/>
      <c r="H50" s="41"/>
    </row>
    <row r="51" spans="2:12" ht="12.75">
      <c r="B51" s="41"/>
      <c r="C51" s="41"/>
      <c r="D51" s="41"/>
      <c r="E51" s="41"/>
      <c r="F51" s="41"/>
      <c r="G51" s="41"/>
      <c r="H51" s="41"/>
      <c r="I51" s="42"/>
      <c r="J51" s="41"/>
      <c r="K51" s="41"/>
      <c r="L51" s="41"/>
    </row>
    <row r="52" spans="1:14" s="45" customFormat="1" ht="14.25">
      <c r="A52"/>
      <c r="B52" s="40" t="s">
        <v>227</v>
      </c>
      <c r="C52" s="43" t="s">
        <v>228</v>
      </c>
      <c r="D52" s="43" t="s">
        <v>229</v>
      </c>
      <c r="E52" s="43" t="s">
        <v>230</v>
      </c>
      <c r="F52" s="43" t="s">
        <v>231</v>
      </c>
      <c r="G52" s="43" t="s">
        <v>232</v>
      </c>
      <c r="H52" s="43" t="s">
        <v>233</v>
      </c>
      <c r="I52" s="43" t="s">
        <v>224</v>
      </c>
      <c r="J52" s="43" t="s">
        <v>234</v>
      </c>
      <c r="K52" s="43" t="s">
        <v>235</v>
      </c>
      <c r="L52" s="43" t="s">
        <v>236</v>
      </c>
      <c r="M52" s="44"/>
      <c r="N52"/>
    </row>
    <row r="53" spans="1:13" ht="12.75">
      <c r="A53" t="s">
        <v>237</v>
      </c>
      <c r="B53" s="9"/>
      <c r="C53" s="9">
        <v>442000</v>
      </c>
      <c r="D53" s="9">
        <v>196000</v>
      </c>
      <c r="E53" s="9">
        <v>961000</v>
      </c>
      <c r="F53" s="9">
        <v>658000</v>
      </c>
      <c r="G53" s="9">
        <v>480000</v>
      </c>
      <c r="H53" s="9">
        <v>554000</v>
      </c>
      <c r="I53" s="9">
        <v>1020000</v>
      </c>
      <c r="J53" s="9">
        <v>242000</v>
      </c>
      <c r="K53" s="9">
        <v>241000</v>
      </c>
      <c r="L53" s="9">
        <v>5274000</v>
      </c>
      <c r="M53" s="46"/>
    </row>
    <row r="54" spans="1:13" ht="12.75">
      <c r="A54" t="s">
        <v>238</v>
      </c>
      <c r="B54" s="9"/>
      <c r="C54" s="9">
        <v>58000</v>
      </c>
      <c r="D54" s="9">
        <v>19000</v>
      </c>
      <c r="E54" s="9">
        <v>58000</v>
      </c>
      <c r="F54" s="9">
        <v>78000</v>
      </c>
      <c r="G54" s="9">
        <v>34000</v>
      </c>
      <c r="H54" s="9">
        <v>37000</v>
      </c>
      <c r="I54" s="9">
        <v>90100</v>
      </c>
      <c r="J54" s="9">
        <v>18700</v>
      </c>
      <c r="K54" s="9">
        <v>22500</v>
      </c>
      <c r="L54" s="9">
        <v>458000</v>
      </c>
      <c r="M54" s="46"/>
    </row>
    <row r="55" spans="1:14" ht="12.75">
      <c r="A55" t="s">
        <v>239</v>
      </c>
      <c r="B55" s="9"/>
      <c r="C55" s="9">
        <v>500000</v>
      </c>
      <c r="D55" s="9">
        <v>215000</v>
      </c>
      <c r="E55" s="9">
        <v>1019000</v>
      </c>
      <c r="F55" s="9">
        <v>736000</v>
      </c>
      <c r="G55" s="9">
        <v>514000</v>
      </c>
      <c r="H55" s="9">
        <v>591000</v>
      </c>
      <c r="I55" s="9">
        <v>1110100</v>
      </c>
      <c r="J55" s="9">
        <v>260700</v>
      </c>
      <c r="K55" s="9">
        <v>263500</v>
      </c>
      <c r="L55" s="9">
        <v>5732000</v>
      </c>
      <c r="M55" s="46"/>
      <c r="N55" s="7"/>
    </row>
    <row r="56" spans="1:13" ht="12.75">
      <c r="A56" s="4" t="s">
        <v>261</v>
      </c>
      <c r="B56" s="17"/>
      <c r="C56" s="17">
        <v>-0.007936507936507908</v>
      </c>
      <c r="D56" s="17">
        <v>0</v>
      </c>
      <c r="E56" s="17">
        <v>-0.0048828125</v>
      </c>
      <c r="F56" s="17">
        <v>-0.006747638326585648</v>
      </c>
      <c r="G56" s="17" t="s">
        <v>223</v>
      </c>
      <c r="H56" s="17">
        <v>-0.03019363308171974</v>
      </c>
      <c r="I56" s="17">
        <v>-0.00251594932159227</v>
      </c>
      <c r="J56" s="17">
        <v>-0.002677888293802555</v>
      </c>
      <c r="K56" s="17" t="s">
        <v>223</v>
      </c>
      <c r="L56" s="17">
        <v>-0.014273430782459129</v>
      </c>
      <c r="M56" s="46"/>
    </row>
    <row r="57" spans="1:13" ht="12.75">
      <c r="A57" t="s">
        <v>241</v>
      </c>
      <c r="B57" s="9"/>
      <c r="C57" s="9">
        <v>1442000</v>
      </c>
      <c r="D57" s="9">
        <v>706000</v>
      </c>
      <c r="E57" s="9">
        <v>4248000</v>
      </c>
      <c r="F57" s="9">
        <v>2139000</v>
      </c>
      <c r="G57" s="9">
        <v>2130000</v>
      </c>
      <c r="H57" s="9">
        <v>2312000</v>
      </c>
      <c r="I57" s="9">
        <v>3784000</v>
      </c>
      <c r="J57" s="9">
        <v>994000</v>
      </c>
      <c r="K57" s="9">
        <v>888000</v>
      </c>
      <c r="L57" s="9">
        <v>20494000</v>
      </c>
      <c r="M57" s="46"/>
    </row>
    <row r="58" spans="1:13" ht="12.75">
      <c r="A58" t="s">
        <v>242</v>
      </c>
      <c r="B58" s="9"/>
      <c r="C58" s="9">
        <v>579000</v>
      </c>
      <c r="D58" s="9">
        <v>132000</v>
      </c>
      <c r="E58" s="9">
        <v>349000</v>
      </c>
      <c r="F58" s="9">
        <v>650000</v>
      </c>
      <c r="G58" s="9">
        <v>251000</v>
      </c>
      <c r="H58" s="9">
        <v>248000</v>
      </c>
      <c r="I58" s="9">
        <v>536300</v>
      </c>
      <c r="J58" s="9">
        <v>133700</v>
      </c>
      <c r="K58" s="9">
        <v>145600</v>
      </c>
      <c r="L58" s="9">
        <v>3360000</v>
      </c>
      <c r="M58" s="46"/>
    </row>
    <row r="59" spans="1:13" ht="12.75">
      <c r="A59" s="7" t="s">
        <v>243</v>
      </c>
      <c r="B59" s="9"/>
      <c r="C59" s="9">
        <v>2021000</v>
      </c>
      <c r="D59" s="9">
        <v>838000</v>
      </c>
      <c r="E59" s="9">
        <v>4597000</v>
      </c>
      <c r="F59" s="9">
        <v>2789000</v>
      </c>
      <c r="G59" s="9">
        <v>2381000</v>
      </c>
      <c r="H59" s="9">
        <v>2560000</v>
      </c>
      <c r="I59" s="9">
        <v>4320300</v>
      </c>
      <c r="J59" s="9">
        <v>1127700</v>
      </c>
      <c r="K59" s="9">
        <v>1033600</v>
      </c>
      <c r="L59" s="9">
        <v>23854000</v>
      </c>
      <c r="M59" s="46"/>
    </row>
    <row r="60" spans="1:14" ht="12.75">
      <c r="A60" s="4" t="s">
        <v>261</v>
      </c>
      <c r="B60" s="17"/>
      <c r="C60" s="17">
        <v>-0.012218963831867047</v>
      </c>
      <c r="D60" s="17">
        <v>-0.028968713789107814</v>
      </c>
      <c r="E60" s="17">
        <v>0.002617230098146184</v>
      </c>
      <c r="F60" s="17">
        <v>-0.03394527190855556</v>
      </c>
      <c r="G60" s="17" t="s">
        <v>223</v>
      </c>
      <c r="H60" s="17">
        <v>-0.025281754492841868</v>
      </c>
      <c r="I60" s="17">
        <v>-0.02518107358018007</v>
      </c>
      <c r="J60" s="17">
        <v>-0.0276771857216761</v>
      </c>
      <c r="K60" s="17" t="s">
        <v>223</v>
      </c>
      <c r="L60" s="17">
        <v>-0.023937149637873856</v>
      </c>
      <c r="M60" s="46"/>
      <c r="N60" s="3"/>
    </row>
    <row r="61" spans="1:13" ht="12.75">
      <c r="A61" t="s">
        <v>244</v>
      </c>
      <c r="B61" s="12"/>
      <c r="C61" s="12">
        <v>92389000</v>
      </c>
      <c r="D61" s="12">
        <v>37121000</v>
      </c>
      <c r="E61" s="12">
        <v>234302000</v>
      </c>
      <c r="F61" s="12">
        <v>121109000</v>
      </c>
      <c r="G61" s="12">
        <v>115292000</v>
      </c>
      <c r="H61" s="12">
        <v>113497000</v>
      </c>
      <c r="I61" s="12">
        <v>262991000</v>
      </c>
      <c r="J61" s="12">
        <v>54195000</v>
      </c>
      <c r="K61" s="12">
        <v>53534000</v>
      </c>
      <c r="L61" s="12">
        <v>1184354000</v>
      </c>
      <c r="M61" s="46"/>
    </row>
    <row r="62" spans="1:13" ht="12.75">
      <c r="A62" t="s">
        <v>245</v>
      </c>
      <c r="B62" s="12"/>
      <c r="C62" s="12">
        <v>36947000</v>
      </c>
      <c r="D62" s="12">
        <v>6421000</v>
      </c>
      <c r="E62" s="12">
        <v>21421000</v>
      </c>
      <c r="F62" s="12">
        <v>37210000</v>
      </c>
      <c r="G62" s="12">
        <v>14296000</v>
      </c>
      <c r="H62" s="12">
        <v>12410000</v>
      </c>
      <c r="I62" s="12">
        <v>35704000</v>
      </c>
      <c r="J62" s="12">
        <v>7011000</v>
      </c>
      <c r="K62" s="12">
        <v>8695000</v>
      </c>
      <c r="L62" s="12">
        <v>197635000</v>
      </c>
      <c r="M62" s="46"/>
    </row>
    <row r="63" spans="1:13" ht="12.75">
      <c r="A63" t="s">
        <v>246</v>
      </c>
      <c r="B63" s="12"/>
      <c r="C63" s="12">
        <v>129336000</v>
      </c>
      <c r="D63" s="12">
        <v>43542000</v>
      </c>
      <c r="E63" s="12">
        <v>255723000</v>
      </c>
      <c r="F63" s="12">
        <v>158319000</v>
      </c>
      <c r="G63" s="12">
        <v>129588000</v>
      </c>
      <c r="H63" s="12">
        <v>125907000</v>
      </c>
      <c r="I63" s="12">
        <v>298695000</v>
      </c>
      <c r="J63" s="12">
        <v>61206000</v>
      </c>
      <c r="K63" s="12">
        <v>62229000</v>
      </c>
      <c r="L63" s="12">
        <v>1381989000</v>
      </c>
      <c r="M63" s="46"/>
    </row>
    <row r="64" spans="1:14" ht="12.75">
      <c r="A64" s="4" t="s">
        <v>261</v>
      </c>
      <c r="B64" s="17"/>
      <c r="C64" s="17">
        <v>-0.007428781925343797</v>
      </c>
      <c r="D64" s="17">
        <v>-0.0024970791047169705</v>
      </c>
      <c r="E64" s="17">
        <v>0.010726891138259864</v>
      </c>
      <c r="F64" s="17">
        <v>-0.010735017527196855</v>
      </c>
      <c r="G64" s="17" t="s">
        <v>223</v>
      </c>
      <c r="H64" s="17">
        <v>-0.03432222239266158</v>
      </c>
      <c r="I64" s="17">
        <v>0.00729432236655736</v>
      </c>
      <c r="J64" s="17">
        <v>0.0047606540153655175</v>
      </c>
      <c r="K64" s="17" t="s">
        <v>223</v>
      </c>
      <c r="L64" s="17">
        <v>-0.01118401282179704</v>
      </c>
      <c r="M64" s="46"/>
      <c r="N64" s="3"/>
    </row>
    <row r="65" spans="1:13" ht="12.75">
      <c r="A65" t="s">
        <v>247</v>
      </c>
      <c r="B65" s="9"/>
      <c r="C65" s="9">
        <v>1986000</v>
      </c>
      <c r="D65" s="9">
        <v>1614000</v>
      </c>
      <c r="E65" s="9">
        <v>2991000</v>
      </c>
      <c r="F65" s="9">
        <v>4543000</v>
      </c>
      <c r="G65" s="9">
        <v>3738000</v>
      </c>
      <c r="H65" s="9">
        <v>3826000</v>
      </c>
      <c r="I65" s="9">
        <v>3434000</v>
      </c>
      <c r="J65" s="9">
        <v>1807000</v>
      </c>
      <c r="K65" s="9">
        <v>1647000</v>
      </c>
      <c r="L65" s="9">
        <v>29610000</v>
      </c>
      <c r="M65" s="46"/>
    </row>
    <row r="66" spans="1:14" ht="12.75">
      <c r="A66" s="4" t="s">
        <v>261</v>
      </c>
      <c r="B66" s="17"/>
      <c r="C66" s="17">
        <v>-0.04702495201535506</v>
      </c>
      <c r="D66" s="17">
        <v>0.019583070120025248</v>
      </c>
      <c r="E66" s="17">
        <v>0.009449881876476551</v>
      </c>
      <c r="F66" s="17">
        <v>-0.029066039752083772</v>
      </c>
      <c r="G66" s="17" t="s">
        <v>223</v>
      </c>
      <c r="H66" s="17">
        <v>0.020266666666666655</v>
      </c>
      <c r="I66" s="17">
        <v>-0.017172295363480305</v>
      </c>
      <c r="J66" s="17">
        <v>0.02553916004540291</v>
      </c>
      <c r="K66" s="17" t="s">
        <v>223</v>
      </c>
      <c r="L66" s="17">
        <v>0.004307567072550311</v>
      </c>
      <c r="M66" s="46"/>
      <c r="N66" s="3"/>
    </row>
    <row r="67" spans="1:14" ht="12.75">
      <c r="A67" s="7" t="s">
        <v>248</v>
      </c>
      <c r="B67" s="47"/>
      <c r="C67" s="47">
        <v>81342000</v>
      </c>
      <c r="D67" s="47">
        <v>54766000</v>
      </c>
      <c r="E67" s="47">
        <v>100322000</v>
      </c>
      <c r="F67" s="47">
        <v>175762000</v>
      </c>
      <c r="G67" s="47">
        <v>122197000</v>
      </c>
      <c r="H67" s="47">
        <v>130610000</v>
      </c>
      <c r="I67" s="47">
        <v>124122000</v>
      </c>
      <c r="J67" s="47">
        <v>59107000</v>
      </c>
      <c r="K67" s="12">
        <v>53866000</v>
      </c>
      <c r="L67" s="12">
        <v>1037300000</v>
      </c>
      <c r="M67" s="46"/>
      <c r="N67" s="2"/>
    </row>
    <row r="68" spans="1:14" ht="12.75">
      <c r="A68" s="4" t="s">
        <v>261</v>
      </c>
      <c r="B68" s="17"/>
      <c r="C68" s="17">
        <v>0.005177761575819062</v>
      </c>
      <c r="D68" s="17">
        <v>0.0046042373658625735</v>
      </c>
      <c r="E68" s="17">
        <v>-0.03791860063677166</v>
      </c>
      <c r="F68" s="17">
        <v>-0.012117941973268542</v>
      </c>
      <c r="G68" s="17" t="s">
        <v>223</v>
      </c>
      <c r="H68" s="17">
        <v>0.03870593194054539</v>
      </c>
      <c r="I68" s="17">
        <v>-0.03109168260411377</v>
      </c>
      <c r="J68" s="17">
        <v>0.03518512031945087</v>
      </c>
      <c r="K68" s="17" t="s">
        <v>223</v>
      </c>
      <c r="L68" s="17">
        <v>-0.017138720546377217</v>
      </c>
      <c r="M68" s="46"/>
      <c r="N68" s="38"/>
    </row>
    <row r="69" spans="1:13" ht="12.75">
      <c r="A69" s="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46"/>
    </row>
    <row r="70" spans="1:13" ht="12.75">
      <c r="A70" s="4" t="s">
        <v>249</v>
      </c>
      <c r="B70" s="9"/>
      <c r="C70" s="9">
        <v>2428000</v>
      </c>
      <c r="D70" s="9">
        <v>1810000</v>
      </c>
      <c r="E70" s="9">
        <v>3952000</v>
      </c>
      <c r="F70" s="9">
        <v>5201000</v>
      </c>
      <c r="G70" s="9">
        <v>4252000</v>
      </c>
      <c r="H70" s="9">
        <v>4380000</v>
      </c>
      <c r="I70" s="9">
        <v>4454000</v>
      </c>
      <c r="J70" s="9">
        <v>2049000</v>
      </c>
      <c r="K70" s="9">
        <v>1910500</v>
      </c>
      <c r="L70" s="9">
        <v>35342000</v>
      </c>
      <c r="M70" s="46"/>
    </row>
    <row r="71" spans="1:13" ht="12.75">
      <c r="A71" s="4" t="s">
        <v>261</v>
      </c>
      <c r="B71" s="17"/>
      <c r="C71" s="17">
        <v>-0.04031620553359683</v>
      </c>
      <c r="D71" s="17">
        <v>0.017425519955030833</v>
      </c>
      <c r="E71" s="17">
        <v>0.005342152124141464</v>
      </c>
      <c r="F71" s="17">
        <v>-0.026212319790301475</v>
      </c>
      <c r="G71" s="17" t="s">
        <v>223</v>
      </c>
      <c r="H71" s="17">
        <v>0.013419713095788932</v>
      </c>
      <c r="I71" s="17">
        <v>-0.014601769911504414</v>
      </c>
      <c r="J71" s="17">
        <v>0.02194513715710733</v>
      </c>
      <c r="K71" s="17" t="s">
        <v>223</v>
      </c>
      <c r="L71" s="17">
        <v>0.014408725602755412</v>
      </c>
      <c r="M71" s="46"/>
    </row>
    <row r="72" spans="1:13" ht="12.75">
      <c r="A72" s="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46"/>
    </row>
    <row r="73" spans="1:13" ht="12.75">
      <c r="A73" s="4" t="s">
        <v>250</v>
      </c>
      <c r="B73" s="12"/>
      <c r="C73" s="12">
        <v>210678000</v>
      </c>
      <c r="D73" s="12">
        <v>98308000</v>
      </c>
      <c r="E73" s="12">
        <v>356045000</v>
      </c>
      <c r="F73" s="12">
        <v>334081000</v>
      </c>
      <c r="G73" s="12">
        <v>251785000</v>
      </c>
      <c r="H73" s="12">
        <v>256517000</v>
      </c>
      <c r="I73" s="12">
        <v>422817000</v>
      </c>
      <c r="J73" s="12">
        <v>120313000</v>
      </c>
      <c r="K73" s="12">
        <v>116095000</v>
      </c>
      <c r="L73" s="12">
        <v>2419289000</v>
      </c>
      <c r="M73" s="46"/>
    </row>
    <row r="74" spans="1:13" ht="12.75">
      <c r="A74" s="4" t="s">
        <v>261</v>
      </c>
      <c r="B74" s="17"/>
      <c r="C74" s="17">
        <v>-0.002599099546932937</v>
      </c>
      <c r="D74" s="17">
        <v>0.00144652934824685</v>
      </c>
      <c r="E74" s="17">
        <v>-0.0034706186937598638</v>
      </c>
      <c r="F74" s="17">
        <v>-0.011463064609193552</v>
      </c>
      <c r="G74" s="17" t="s">
        <v>223</v>
      </c>
      <c r="H74" s="14">
        <v>0.001530502684236268</v>
      </c>
      <c r="I74" s="14">
        <v>-0.004286013701114144</v>
      </c>
      <c r="J74" s="17">
        <v>0.01948073957327101</v>
      </c>
      <c r="K74" s="17" t="s">
        <v>223</v>
      </c>
      <c r="L74" s="17">
        <v>-0.013745980445233008</v>
      </c>
      <c r="M74" s="46"/>
    </row>
    <row r="75" spans="1:13" ht="12.75">
      <c r="A75" s="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46"/>
    </row>
    <row r="76" spans="1:13" ht="12.75">
      <c r="A76" t="s">
        <v>251</v>
      </c>
      <c r="B76" s="12"/>
      <c r="C76" s="12">
        <v>281201000</v>
      </c>
      <c r="D76" s="12">
        <v>117810000</v>
      </c>
      <c r="E76" s="12">
        <v>417967000</v>
      </c>
      <c r="F76" s="12">
        <v>473140000</v>
      </c>
      <c r="G76" s="12">
        <v>296981000</v>
      </c>
      <c r="H76" s="12">
        <v>338948000</v>
      </c>
      <c r="I76" s="12">
        <v>563403000</v>
      </c>
      <c r="J76" s="12">
        <v>142419000</v>
      </c>
      <c r="K76" s="12">
        <v>137259000</v>
      </c>
      <c r="L76" s="12">
        <v>3519712000</v>
      </c>
      <c r="M76" s="46"/>
    </row>
    <row r="77" spans="12:13" ht="12.75">
      <c r="L77" s="9"/>
      <c r="M77" s="46"/>
    </row>
    <row r="78" spans="1:14" ht="12.75">
      <c r="A78" t="s">
        <v>252</v>
      </c>
      <c r="B78" s="12"/>
      <c r="C78" s="12">
        <v>155239000</v>
      </c>
      <c r="D78" s="12">
        <v>63909000</v>
      </c>
      <c r="E78" s="12">
        <v>228474000</v>
      </c>
      <c r="F78" s="12">
        <v>259062000</v>
      </c>
      <c r="G78" s="12">
        <v>161101000</v>
      </c>
      <c r="H78" s="12">
        <v>185792000</v>
      </c>
      <c r="I78" s="12">
        <v>308749000</v>
      </c>
      <c r="J78" s="12">
        <v>77272000</v>
      </c>
      <c r="K78" s="12">
        <v>74968000</v>
      </c>
      <c r="L78" s="12">
        <v>1934116000</v>
      </c>
      <c r="M78" s="46"/>
      <c r="N78" t="s">
        <v>262</v>
      </c>
    </row>
    <row r="79" spans="1:14" ht="12.75">
      <c r="A79" t="s">
        <v>253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48">
        <v>23246000000</v>
      </c>
      <c r="M79" s="49"/>
      <c r="N79" s="50"/>
    </row>
    <row r="80" spans="1:12" ht="12.75">
      <c r="A80" t="s">
        <v>254</v>
      </c>
      <c r="F80" s="14"/>
      <c r="G80" s="14"/>
      <c r="H80" s="14"/>
      <c r="I80" s="14"/>
      <c r="J80" s="14"/>
      <c r="K80" s="14"/>
      <c r="L80" s="14">
        <v>0.08320209928589865</v>
      </c>
    </row>
    <row r="81" ht="12.75">
      <c r="L81" s="9"/>
    </row>
    <row r="82" ht="12.75">
      <c r="A82" t="s">
        <v>255</v>
      </c>
    </row>
    <row r="83" spans="1:12" ht="12.75">
      <c r="A83" t="s">
        <v>256</v>
      </c>
      <c r="B83" s="9"/>
      <c r="C83" s="9">
        <v>1376.3686594945627</v>
      </c>
      <c r="D83" s="9">
        <v>607.8097701691149</v>
      </c>
      <c r="E83" s="9">
        <v>3074.5844899238837</v>
      </c>
      <c r="F83" s="9">
        <v>1953.8227810310561</v>
      </c>
      <c r="G83" s="9">
        <v>1590.5329245427592</v>
      </c>
      <c r="H83" s="9">
        <v>1672.378142131997</v>
      </c>
      <c r="I83" s="9">
        <v>3687.375498114952</v>
      </c>
      <c r="J83" s="9">
        <v>824.0958639959879</v>
      </c>
      <c r="K83" s="9">
        <v>794.0302115593029</v>
      </c>
      <c r="L83" s="9">
        <v>16510.74562051722</v>
      </c>
    </row>
    <row r="84" spans="1:12" ht="12.75">
      <c r="A84" t="s">
        <v>257</v>
      </c>
      <c r="B84" s="9"/>
      <c r="C84" s="9">
        <v>804.9802739235927</v>
      </c>
      <c r="D84" s="9">
        <v>173.4261782764728</v>
      </c>
      <c r="E84" s="9">
        <v>956.0632948591585</v>
      </c>
      <c r="F84" s="9">
        <v>1220.2736064352073</v>
      </c>
      <c r="G84" s="9">
        <v>499.6080021483831</v>
      </c>
      <c r="H84" s="9">
        <v>822.6711912841095</v>
      </c>
      <c r="I84" s="9">
        <v>1911.875779559482</v>
      </c>
      <c r="J84" s="9">
        <v>238.29878062779264</v>
      </c>
      <c r="K84" s="9">
        <v>236.48255978487464</v>
      </c>
      <c r="L84" s="9">
        <v>11640.196945515327</v>
      </c>
    </row>
    <row r="85" ht="12.75">
      <c r="L85" s="9"/>
    </row>
    <row r="86" spans="1:12" ht="12.75">
      <c r="A86" t="s">
        <v>258</v>
      </c>
      <c r="B86" s="9"/>
      <c r="C86" s="9">
        <v>2907.8725593995455</v>
      </c>
      <c r="D86" s="9">
        <v>1069.1222859789273</v>
      </c>
      <c r="E86" s="9">
        <v>5583.461009511647</v>
      </c>
      <c r="F86" s="9">
        <v>4179.245226368136</v>
      </c>
      <c r="G86" s="9">
        <v>2866.8456683632635</v>
      </c>
      <c r="H86" s="9">
        <v>3357.7178714401225</v>
      </c>
      <c r="I86" s="9">
        <v>7554.687567901957</v>
      </c>
      <c r="J86" s="9">
        <v>1462.9438731099422</v>
      </c>
      <c r="K86" s="9">
        <v>1421.5878445732435</v>
      </c>
      <c r="L86" s="9">
        <v>37168.332094977515</v>
      </c>
    </row>
    <row r="87" spans="1:12" ht="12.75">
      <c r="A87" t="s">
        <v>259</v>
      </c>
      <c r="B87" s="14"/>
      <c r="C87" s="14">
        <v>0.04021953747440588</v>
      </c>
      <c r="D87" s="14">
        <v>0.026012707688051757</v>
      </c>
      <c r="E87" s="14">
        <v>0.11729960104016064</v>
      </c>
      <c r="F87" s="14">
        <v>0.03298536090266879</v>
      </c>
      <c r="G87" s="14">
        <v>0.072031298200082</v>
      </c>
      <c r="H87" s="14">
        <v>0.05398260243472866</v>
      </c>
      <c r="I87" s="14">
        <v>0.12445943274962037</v>
      </c>
      <c r="J87" s="14">
        <v>0.03809749669557141</v>
      </c>
      <c r="K87" s="14">
        <v>0.05596802537689935</v>
      </c>
      <c r="L87" s="14">
        <v>0.06390703592671512</v>
      </c>
    </row>
    <row r="89" ht="12.75">
      <c r="A89" t="s">
        <v>260</v>
      </c>
    </row>
    <row r="90" spans="1:12" ht="12.75">
      <c r="A90" t="s">
        <v>256</v>
      </c>
      <c r="B90" s="9"/>
      <c r="C90" s="9">
        <v>723.9008959907915</v>
      </c>
      <c r="D90" s="9">
        <v>639.7716461256008</v>
      </c>
      <c r="E90" s="9">
        <v>1069.5787497017852</v>
      </c>
      <c r="F90" s="9">
        <v>1711.2940463238697</v>
      </c>
      <c r="G90" s="9">
        <v>1273.2436849205344</v>
      </c>
      <c r="H90" s="9">
        <v>1485.7442834958595</v>
      </c>
      <c r="I90" s="9">
        <v>1325.989004609912</v>
      </c>
      <c r="J90" s="9">
        <v>683.2711325652491</v>
      </c>
      <c r="K90" s="9">
        <v>596.1140345104816</v>
      </c>
      <c r="L90" s="9">
        <v>10544.535970798805</v>
      </c>
    </row>
    <row r="91" spans="1:12" ht="12.75">
      <c r="A91" t="s">
        <v>257</v>
      </c>
      <c r="B91" s="9"/>
      <c r="C91" s="9">
        <v>350.4465554117428</v>
      </c>
      <c r="D91" s="9">
        <v>147.92412427560097</v>
      </c>
      <c r="E91" s="9">
        <v>263.81691628704993</v>
      </c>
      <c r="F91" s="9">
        <v>964.5970629087211</v>
      </c>
      <c r="G91" s="9">
        <v>323.7017595692502</v>
      </c>
      <c r="H91" s="9">
        <v>579.0109632926648</v>
      </c>
      <c r="I91" s="9">
        <v>533.0742946831549</v>
      </c>
      <c r="J91" s="9">
        <v>160.19496141925316</v>
      </c>
      <c r="K91" s="9">
        <v>142.6929688232107</v>
      </c>
      <c r="L91" s="9">
        <v>6541.786806253446</v>
      </c>
    </row>
    <row r="92" ht="12.75">
      <c r="L92" s="9"/>
    </row>
    <row r="93" spans="1:12" ht="12.75">
      <c r="A93" t="s">
        <v>258</v>
      </c>
      <c r="B93" s="9"/>
      <c r="C93" s="9">
        <v>1472.0019520674225</v>
      </c>
      <c r="D93" s="9">
        <v>1112.8543451857097</v>
      </c>
      <c r="E93" s="9">
        <v>1880.4431136260357</v>
      </c>
      <c r="F93" s="9">
        <v>3633.3852162229414</v>
      </c>
      <c r="G93" s="9">
        <v>2248.2159808046526</v>
      </c>
      <c r="H93" s="9">
        <v>2854.3553519562183</v>
      </c>
      <c r="I93" s="9">
        <v>2568.7552293120084</v>
      </c>
      <c r="J93" s="9">
        <v>1190.9341124023483</v>
      </c>
      <c r="K93" s="9">
        <v>1041.8346125840849</v>
      </c>
      <c r="L93" s="9">
        <v>23039.800557926552</v>
      </c>
    </row>
    <row r="94" spans="1:12" ht="12.75">
      <c r="A94" t="s">
        <v>259</v>
      </c>
      <c r="B94" s="14"/>
      <c r="C94" s="14">
        <v>0.020359639724307366</v>
      </c>
      <c r="D94" s="14">
        <v>0.027076748058046465</v>
      </c>
      <c r="E94" s="14">
        <v>0.0395051074291184</v>
      </c>
      <c r="F94" s="14">
        <v>0.02867707352977854</v>
      </c>
      <c r="G94" s="14">
        <v>0.05648783871368474</v>
      </c>
      <c r="H94" s="14">
        <v>0.045889957426948846</v>
      </c>
      <c r="I94" s="14">
        <v>0.042318867039736544</v>
      </c>
      <c r="J94" s="14">
        <v>0.031013909177144486</v>
      </c>
      <c r="K94" s="14">
        <v>0.04101711073165688</v>
      </c>
      <c r="L94" s="14">
        <v>0.039614512651180454</v>
      </c>
    </row>
    <row r="95" spans="2:12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2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2" ht="12.75">
      <c r="A97" s="3" t="s">
        <v>225</v>
      </c>
      <c r="B97" s="51"/>
    </row>
    <row r="98" spans="1:8" ht="12.75">
      <c r="A98" s="5">
        <v>2018</v>
      </c>
      <c r="B98" s="41"/>
      <c r="C98" s="41"/>
      <c r="D98" s="41"/>
      <c r="E98" s="41"/>
      <c r="F98" s="41"/>
      <c r="G98" s="41"/>
      <c r="H98" s="41"/>
    </row>
    <row r="99" spans="2:12" ht="12.75">
      <c r="B99" s="41"/>
      <c r="C99" s="41"/>
      <c r="D99" s="41"/>
      <c r="E99" s="41"/>
      <c r="F99" s="41"/>
      <c r="G99" s="41"/>
      <c r="H99" s="41"/>
      <c r="I99" s="42"/>
      <c r="J99" s="41"/>
      <c r="K99" s="41"/>
      <c r="L99" s="41"/>
    </row>
    <row r="100" spans="2:12" s="45" customFormat="1" ht="14.25">
      <c r="B100" s="52" t="s">
        <v>227</v>
      </c>
      <c r="C100" s="43" t="s">
        <v>228</v>
      </c>
      <c r="D100" s="43" t="s">
        <v>229</v>
      </c>
      <c r="E100" s="43" t="s">
        <v>230</v>
      </c>
      <c r="F100" s="43" t="s">
        <v>231</v>
      </c>
      <c r="G100" s="52" t="s">
        <v>232</v>
      </c>
      <c r="H100" s="43" t="s">
        <v>233</v>
      </c>
      <c r="I100" s="43" t="s">
        <v>224</v>
      </c>
      <c r="J100" s="43" t="s">
        <v>234</v>
      </c>
      <c r="K100" s="52" t="s">
        <v>235</v>
      </c>
      <c r="L100" s="43" t="s">
        <v>236</v>
      </c>
    </row>
    <row r="101" spans="1:12" ht="12.75">
      <c r="A101" t="s">
        <v>237</v>
      </c>
      <c r="B101" s="9"/>
      <c r="C101" s="9">
        <v>446000</v>
      </c>
      <c r="D101" s="9">
        <v>196000</v>
      </c>
      <c r="E101" s="9">
        <v>968000</v>
      </c>
      <c r="F101" s="9">
        <v>662000</v>
      </c>
      <c r="G101" s="9"/>
      <c r="H101" s="9">
        <v>572000</v>
      </c>
      <c r="I101" s="9">
        <v>1026000</v>
      </c>
      <c r="J101" s="9">
        <v>243000</v>
      </c>
      <c r="K101" s="9"/>
      <c r="L101" s="9">
        <v>5357000</v>
      </c>
    </row>
    <row r="102" spans="1:12" ht="12.75">
      <c r="A102" t="s">
        <v>238</v>
      </c>
      <c r="B102" s="9"/>
      <c r="C102" s="9">
        <v>58000</v>
      </c>
      <c r="D102" s="9">
        <v>19000</v>
      </c>
      <c r="E102" s="9">
        <v>56000</v>
      </c>
      <c r="F102" s="9">
        <v>79000</v>
      </c>
      <c r="G102" s="9"/>
      <c r="H102" s="9">
        <v>37400</v>
      </c>
      <c r="I102" s="9">
        <v>86900</v>
      </c>
      <c r="J102" s="9">
        <v>18400</v>
      </c>
      <c r="K102" s="9"/>
      <c r="L102" s="9">
        <v>458000</v>
      </c>
    </row>
    <row r="103" spans="1:14" ht="12.75">
      <c r="A103" t="s">
        <v>239</v>
      </c>
      <c r="B103" s="9"/>
      <c r="C103" s="9">
        <v>504000</v>
      </c>
      <c r="D103" s="9">
        <v>215000</v>
      </c>
      <c r="E103" s="9">
        <v>1024000</v>
      </c>
      <c r="F103" s="9">
        <v>741000</v>
      </c>
      <c r="G103" s="9"/>
      <c r="H103" s="9">
        <v>609400</v>
      </c>
      <c r="I103" s="9">
        <v>1112900</v>
      </c>
      <c r="J103" s="9">
        <v>261400</v>
      </c>
      <c r="K103" s="9"/>
      <c r="L103" s="9">
        <v>5815000</v>
      </c>
      <c r="N103" s="7"/>
    </row>
    <row r="104" spans="1:12" ht="12.75">
      <c r="A104" s="4" t="s">
        <v>263</v>
      </c>
      <c r="B104" s="17"/>
      <c r="C104" s="17">
        <v>-0.027027027027026973</v>
      </c>
      <c r="D104" s="17" t="s">
        <v>223</v>
      </c>
      <c r="E104" s="17">
        <v>-0.021032504780114758</v>
      </c>
      <c r="F104" s="17">
        <v>-0.018543046357615944</v>
      </c>
      <c r="G104" s="17"/>
      <c r="H104" s="17">
        <v>-0.05357974840813795</v>
      </c>
      <c r="I104" s="17">
        <v>-0.033269631688672696</v>
      </c>
      <c r="J104" s="17">
        <v>-0.005705591479650107</v>
      </c>
      <c r="K104" s="17"/>
      <c r="L104" s="17">
        <v>-0.026941097724230256</v>
      </c>
    </row>
    <row r="105" spans="1:12" ht="12.75">
      <c r="A105" t="s">
        <v>241</v>
      </c>
      <c r="B105" s="9"/>
      <c r="C105" s="9">
        <v>1500000</v>
      </c>
      <c r="D105" s="9">
        <v>728000</v>
      </c>
      <c r="E105" s="9">
        <v>4245000</v>
      </c>
      <c r="F105" s="9">
        <v>2248000</v>
      </c>
      <c r="G105" s="9"/>
      <c r="H105" s="9">
        <v>2375000</v>
      </c>
      <c r="I105" s="9">
        <v>3909000</v>
      </c>
      <c r="J105" s="9">
        <v>1024000</v>
      </c>
      <c r="K105" s="9"/>
      <c r="L105" s="9">
        <v>21129000</v>
      </c>
    </row>
    <row r="106" spans="1:12" ht="12.75">
      <c r="A106" t="s">
        <v>242</v>
      </c>
      <c r="B106" s="9"/>
      <c r="C106" s="9">
        <v>546000</v>
      </c>
      <c r="D106" s="9">
        <v>135000</v>
      </c>
      <c r="E106" s="9">
        <v>340000</v>
      </c>
      <c r="F106" s="9">
        <v>639000</v>
      </c>
      <c r="G106" s="9"/>
      <c r="H106" s="9">
        <v>251400</v>
      </c>
      <c r="I106" s="9">
        <v>522900</v>
      </c>
      <c r="J106" s="9">
        <v>135800</v>
      </c>
      <c r="K106" s="9"/>
      <c r="L106" s="9">
        <v>3310000</v>
      </c>
    </row>
    <row r="107" spans="1:12" ht="12.75">
      <c r="A107" s="7" t="s">
        <v>243</v>
      </c>
      <c r="B107" s="9"/>
      <c r="C107" s="9">
        <v>2046000</v>
      </c>
      <c r="D107" s="9">
        <v>863000</v>
      </c>
      <c r="E107" s="9">
        <v>4585000</v>
      </c>
      <c r="F107" s="9">
        <v>2887000</v>
      </c>
      <c r="G107" s="9"/>
      <c r="H107" s="9">
        <v>2626400</v>
      </c>
      <c r="I107" s="9">
        <v>4431900</v>
      </c>
      <c r="J107" s="9">
        <v>1159800</v>
      </c>
      <c r="K107" s="9"/>
      <c r="L107" s="9">
        <v>24439000</v>
      </c>
    </row>
    <row r="108" spans="1:14" ht="12.75">
      <c r="A108" s="4" t="s">
        <v>263</v>
      </c>
      <c r="B108" s="17"/>
      <c r="C108" s="17">
        <v>-0.021052631578947323</v>
      </c>
      <c r="D108" s="17" t="s">
        <v>223</v>
      </c>
      <c r="E108" s="17">
        <v>-0.013766401376640092</v>
      </c>
      <c r="F108" s="17">
        <v>0.016191481872580127</v>
      </c>
      <c r="G108" s="17"/>
      <c r="H108" s="17">
        <v>-0.0578951144271469</v>
      </c>
      <c r="I108" s="17">
        <v>0.002624256272198755</v>
      </c>
      <c r="J108" s="17">
        <v>0.014520643806857914</v>
      </c>
      <c r="K108" s="17"/>
      <c r="L108" s="17">
        <v>-0.006463940157736436</v>
      </c>
      <c r="M108" s="3"/>
      <c r="N108" s="3"/>
    </row>
    <row r="109" spans="1:12" ht="12.75">
      <c r="A109" t="s">
        <v>244</v>
      </c>
      <c r="B109" s="12"/>
      <c r="C109" s="12">
        <v>92686000</v>
      </c>
      <c r="D109" s="12">
        <v>37089000</v>
      </c>
      <c r="E109" s="12">
        <v>232708000</v>
      </c>
      <c r="F109" s="12">
        <v>121847000</v>
      </c>
      <c r="G109" s="12"/>
      <c r="H109" s="12">
        <v>117878000</v>
      </c>
      <c r="I109" s="12">
        <v>261390000</v>
      </c>
      <c r="J109" s="12">
        <v>53919000</v>
      </c>
      <c r="K109" s="12"/>
      <c r="L109" s="12">
        <v>1198300000</v>
      </c>
    </row>
    <row r="110" spans="1:12" ht="12.75">
      <c r="A110" t="s">
        <v>245</v>
      </c>
      <c r="B110" s="12"/>
      <c r="C110" s="12">
        <v>37618000</v>
      </c>
      <c r="D110" s="12">
        <v>6562000</v>
      </c>
      <c r="E110" s="12">
        <v>20301000</v>
      </c>
      <c r="F110" s="12">
        <v>38190000</v>
      </c>
      <c r="G110" s="12"/>
      <c r="H110" s="12">
        <v>12504000</v>
      </c>
      <c r="I110" s="12">
        <v>35142000</v>
      </c>
      <c r="J110" s="12">
        <v>6997000</v>
      </c>
      <c r="K110" s="12"/>
      <c r="L110" s="12">
        <v>199320000</v>
      </c>
    </row>
    <row r="111" spans="1:12" ht="12.75">
      <c r="A111" t="s">
        <v>246</v>
      </c>
      <c r="B111" s="12"/>
      <c r="C111" s="12">
        <v>130304000</v>
      </c>
      <c r="D111" s="12">
        <v>43651000</v>
      </c>
      <c r="E111" s="12">
        <v>253009000</v>
      </c>
      <c r="F111" s="12">
        <v>160037000</v>
      </c>
      <c r="G111" s="12"/>
      <c r="H111" s="12">
        <v>130382000</v>
      </c>
      <c r="I111" s="12">
        <v>296532000</v>
      </c>
      <c r="J111" s="12">
        <v>60916000</v>
      </c>
      <c r="K111" s="12"/>
      <c r="L111" s="12">
        <v>1397620000</v>
      </c>
    </row>
    <row r="112" spans="1:14" ht="12.75">
      <c r="A112" s="4" t="s">
        <v>263</v>
      </c>
      <c r="B112" s="17"/>
      <c r="C112" s="17">
        <v>-0.013939127934254558</v>
      </c>
      <c r="D112" s="17" t="s">
        <v>223</v>
      </c>
      <c r="E112" s="17">
        <v>0.006604362858018131</v>
      </c>
      <c r="F112" s="17">
        <v>0.025201309391875926</v>
      </c>
      <c r="G112" s="17"/>
      <c r="H112" s="17">
        <v>-0.04674099798939868</v>
      </c>
      <c r="I112" s="17">
        <v>-0.00016184503338056988</v>
      </c>
      <c r="J112" s="17">
        <v>0.0006406360365984742</v>
      </c>
      <c r="K112" s="17"/>
      <c r="L112" s="17">
        <v>-0.002130509408797887</v>
      </c>
      <c r="M112" s="3"/>
      <c r="N112" s="3"/>
    </row>
    <row r="113" spans="1:12" ht="12.75">
      <c r="A113" t="s">
        <v>247</v>
      </c>
      <c r="B113" s="9"/>
      <c r="C113" s="9">
        <v>2084000</v>
      </c>
      <c r="D113" s="9">
        <v>1583000</v>
      </c>
      <c r="E113" s="9">
        <v>2963000</v>
      </c>
      <c r="F113" s="9">
        <v>4679000</v>
      </c>
      <c r="G113" s="9"/>
      <c r="H113" s="9">
        <v>3750000</v>
      </c>
      <c r="I113" s="9">
        <v>3494000</v>
      </c>
      <c r="J113" s="9">
        <v>1762000</v>
      </c>
      <c r="K113" s="9"/>
      <c r="L113" s="9">
        <v>29483000</v>
      </c>
    </row>
    <row r="114" spans="1:14" ht="12.75">
      <c r="A114" s="4" t="s">
        <v>263</v>
      </c>
      <c r="B114" s="17"/>
      <c r="C114" s="17">
        <v>0.1138428647781935</v>
      </c>
      <c r="D114" s="17" t="s">
        <v>223</v>
      </c>
      <c r="E114" s="17">
        <v>-0.03106605624591241</v>
      </c>
      <c r="F114" s="17">
        <v>0.05979614949037382</v>
      </c>
      <c r="G114" s="17"/>
      <c r="H114" s="17">
        <v>0.04166666666666674</v>
      </c>
      <c r="I114" s="17">
        <v>-0.005408482778252233</v>
      </c>
      <c r="J114" s="17">
        <v>-0.04602057390362746</v>
      </c>
      <c r="K114" s="17"/>
      <c r="L114" s="17">
        <v>-0.0011518785784463415</v>
      </c>
      <c r="M114" s="3"/>
      <c r="N114" s="3"/>
    </row>
    <row r="115" spans="1:14" ht="12.75">
      <c r="A115" s="7" t="s">
        <v>248</v>
      </c>
      <c r="B115" s="47"/>
      <c r="C115" s="47">
        <v>80923000</v>
      </c>
      <c r="D115" s="47">
        <v>54515000</v>
      </c>
      <c r="E115" s="47">
        <v>104276000</v>
      </c>
      <c r="F115" s="47">
        <v>177918000</v>
      </c>
      <c r="G115" s="47"/>
      <c r="H115" s="47">
        <v>125743000</v>
      </c>
      <c r="I115" s="47">
        <v>128105000</v>
      </c>
      <c r="J115" s="47">
        <v>57098000</v>
      </c>
      <c r="K115" s="12"/>
      <c r="L115" s="12">
        <v>1055388000</v>
      </c>
      <c r="N115" s="2"/>
    </row>
    <row r="116" spans="1:14" ht="12.75">
      <c r="A116" s="4" t="s">
        <v>263</v>
      </c>
      <c r="B116" s="17"/>
      <c r="C116" s="17">
        <v>0.04807605133983506</v>
      </c>
      <c r="D116" s="17" t="s">
        <v>223</v>
      </c>
      <c r="E116" s="17">
        <v>-0.021250234653651168</v>
      </c>
      <c r="F116" s="17">
        <v>0.008491100782224148</v>
      </c>
      <c r="G116" s="17"/>
      <c r="H116" s="17">
        <v>0.00899520148930355</v>
      </c>
      <c r="I116" s="17">
        <v>-0.04005964736120371</v>
      </c>
      <c r="J116" s="17">
        <v>-0.05966634278091598</v>
      </c>
      <c r="K116" s="17"/>
      <c r="L116" s="17">
        <v>0.0037939925756063086</v>
      </c>
      <c r="M116" s="3"/>
      <c r="N116" s="38"/>
    </row>
    <row r="117" spans="1:14" ht="12.75">
      <c r="A117" s="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3"/>
      <c r="N117" s="38"/>
    </row>
    <row r="118" spans="1:14" ht="12.75">
      <c r="A118" s="4" t="s">
        <v>249</v>
      </c>
      <c r="B118" s="9"/>
      <c r="C118" s="9">
        <v>2530000</v>
      </c>
      <c r="D118" s="9">
        <v>1779000</v>
      </c>
      <c r="E118" s="9">
        <v>3931000</v>
      </c>
      <c r="F118" s="9">
        <v>5341000</v>
      </c>
      <c r="G118" s="9"/>
      <c r="H118" s="9">
        <v>4322000</v>
      </c>
      <c r="I118" s="9">
        <v>4520000</v>
      </c>
      <c r="J118" s="9">
        <v>2005000</v>
      </c>
      <c r="K118" s="9"/>
      <c r="L118" s="9">
        <v>34840000</v>
      </c>
      <c r="M118" s="3"/>
      <c r="N118" s="38"/>
    </row>
    <row r="119" spans="1:14" ht="12.75">
      <c r="A119" s="4" t="s">
        <v>263</v>
      </c>
      <c r="B119" s="17"/>
      <c r="C119" s="17">
        <v>0.08630313439244319</v>
      </c>
      <c r="D119" s="17" t="s">
        <v>223</v>
      </c>
      <c r="E119" s="17">
        <v>-0.02890316205533594</v>
      </c>
      <c r="F119" s="17">
        <v>0.04910626595953649</v>
      </c>
      <c r="G119" s="17"/>
      <c r="H119" s="17">
        <v>0.027824019024970337</v>
      </c>
      <c r="I119" s="17">
        <v>-0.01158976601793138</v>
      </c>
      <c r="J119" s="17">
        <v>-0.04112864658058346</v>
      </c>
      <c r="K119" s="17"/>
      <c r="L119" s="17">
        <v>-0.0051967334818113775</v>
      </c>
      <c r="M119" s="3"/>
      <c r="N119" s="38"/>
    </row>
    <row r="120" spans="1:12" ht="12.75">
      <c r="A120" s="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1:12" ht="12.75">
      <c r="A121" s="4" t="s">
        <v>250</v>
      </c>
      <c r="B121" s="12"/>
      <c r="C121" s="12">
        <v>211227000</v>
      </c>
      <c r="D121" s="12">
        <v>98166000</v>
      </c>
      <c r="E121" s="12">
        <v>357285000</v>
      </c>
      <c r="F121" s="12">
        <v>337955000</v>
      </c>
      <c r="G121" s="12"/>
      <c r="H121" s="12">
        <v>256125000</v>
      </c>
      <c r="I121" s="12">
        <v>424637000</v>
      </c>
      <c r="J121" s="12">
        <v>118014000</v>
      </c>
      <c r="K121" s="12"/>
      <c r="L121" s="12">
        <v>2453008000</v>
      </c>
    </row>
    <row r="122" spans="1:12" ht="12.75">
      <c r="A122" s="4" t="s">
        <v>263</v>
      </c>
      <c r="B122" s="17"/>
      <c r="C122" s="17">
        <v>0.008932111178513225</v>
      </c>
      <c r="D122" s="17" t="s">
        <v>223</v>
      </c>
      <c r="E122" s="17">
        <v>-0.0016876741112468174</v>
      </c>
      <c r="F122" s="17">
        <v>0.016335712116154477</v>
      </c>
      <c r="G122" s="17"/>
      <c r="H122" s="17">
        <v>-0.020168555874780503</v>
      </c>
      <c r="I122" s="17">
        <v>-0.012543281763407799</v>
      </c>
      <c r="J122" s="17">
        <v>-0.029474168983042448</v>
      </c>
      <c r="K122" s="17"/>
      <c r="L122" s="17">
        <v>0.0004098689928193622</v>
      </c>
    </row>
    <row r="123" spans="1:12" ht="12.75">
      <c r="A123" s="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1:12" ht="12.75">
      <c r="A124" t="s">
        <v>251</v>
      </c>
      <c r="B124" s="12"/>
      <c r="C124" s="12">
        <v>280774000</v>
      </c>
      <c r="D124" s="12">
        <v>116679000</v>
      </c>
      <c r="E124" s="12">
        <v>418078000</v>
      </c>
      <c r="F124" s="12">
        <v>476004000</v>
      </c>
      <c r="G124" s="12"/>
      <c r="H124" s="12">
        <v>337195000</v>
      </c>
      <c r="I124" s="12">
        <v>565624000</v>
      </c>
      <c r="J124" s="12">
        <v>139077000</v>
      </c>
      <c r="K124" s="12"/>
      <c r="L124" s="12">
        <v>3560818000</v>
      </c>
    </row>
    <row r="125" ht="12.75">
      <c r="L125" s="9"/>
    </row>
    <row r="126" spans="1:12" ht="12.75">
      <c r="A126" t="s">
        <v>252</v>
      </c>
      <c r="B126" s="12"/>
      <c r="C126" s="12">
        <v>155565000</v>
      </c>
      <c r="D126" s="12">
        <v>63635000</v>
      </c>
      <c r="E126" s="12">
        <v>228818000</v>
      </c>
      <c r="F126" s="12">
        <v>261678000</v>
      </c>
      <c r="G126" s="12"/>
      <c r="H126" s="12">
        <v>185284000</v>
      </c>
      <c r="I126" s="12">
        <v>310596000</v>
      </c>
      <c r="J126" s="12">
        <v>75671000</v>
      </c>
      <c r="K126" s="12"/>
      <c r="L126" s="12">
        <v>1701467000</v>
      </c>
    </row>
    <row r="127" spans="1:14" ht="12.75">
      <c r="A127" t="s">
        <v>253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48">
        <v>23246000000</v>
      </c>
      <c r="M127" s="49"/>
      <c r="N127" s="50" t="s">
        <v>264</v>
      </c>
    </row>
    <row r="128" spans="1:14" ht="12.75">
      <c r="A128" t="s">
        <v>254</v>
      </c>
      <c r="F128" s="14"/>
      <c r="G128" s="14"/>
      <c r="H128" s="14"/>
      <c r="I128" s="14"/>
      <c r="J128" s="14"/>
      <c r="K128" s="14"/>
      <c r="L128" s="14">
        <v>0.07319396885485675</v>
      </c>
      <c r="N128" t="s">
        <v>265</v>
      </c>
    </row>
    <row r="129" ht="12.75">
      <c r="L129" s="9"/>
    </row>
    <row r="130" ht="12.75">
      <c r="A130" t="s">
        <v>255</v>
      </c>
    </row>
    <row r="131" spans="1:12" ht="12.75">
      <c r="A131" t="s">
        <v>256</v>
      </c>
      <c r="B131" s="9"/>
      <c r="C131" s="9">
        <v>1407.4617814957248</v>
      </c>
      <c r="D131" s="9">
        <v>577.695921536147</v>
      </c>
      <c r="E131" s="9">
        <v>3284.4241539815807</v>
      </c>
      <c r="F131" s="9">
        <v>1954.530928812633</v>
      </c>
      <c r="G131" s="9"/>
      <c r="H131" s="9">
        <v>1724.644524293511</v>
      </c>
      <c r="I131" s="9">
        <v>3958.2379091697185</v>
      </c>
      <c r="J131" s="9">
        <v>825.6981051622565</v>
      </c>
      <c r="K131" s="9"/>
      <c r="L131" s="9">
        <v>17085.943458914957</v>
      </c>
    </row>
    <row r="132" spans="1:12" ht="12.75">
      <c r="A132" t="s">
        <v>257</v>
      </c>
      <c r="B132" s="9"/>
      <c r="C132" s="9">
        <v>823.6837088211785</v>
      </c>
      <c r="D132" s="9">
        <v>174.40369949312512</v>
      </c>
      <c r="E132" s="9">
        <v>967.6539142523932</v>
      </c>
      <c r="F132" s="9">
        <v>1249.1003377190864</v>
      </c>
      <c r="G132" s="9"/>
      <c r="H132" s="9">
        <v>862.7252950869224</v>
      </c>
      <c r="I132" s="9">
        <v>1950.163142808265</v>
      </c>
      <c r="J132" s="9">
        <v>240.46603082143926</v>
      </c>
      <c r="K132" s="9"/>
      <c r="L132" s="9">
        <v>12011.411600647836</v>
      </c>
    </row>
    <row r="133" ht="12.75">
      <c r="L133" s="9"/>
    </row>
    <row r="134" spans="1:12" ht="12.75">
      <c r="A134" t="s">
        <v>258</v>
      </c>
      <c r="B134" s="9"/>
      <c r="C134" s="9">
        <v>2981.691654688795</v>
      </c>
      <c r="D134" s="9">
        <v>1030.054873480212</v>
      </c>
      <c r="E134" s="9">
        <v>5912.0944436129585</v>
      </c>
      <c r="F134" s="9">
        <v>4224.027520010516</v>
      </c>
      <c r="G134" s="9"/>
      <c r="H134" s="9">
        <v>3487.5334527432415</v>
      </c>
      <c r="I134" s="9">
        <v>8004.711029596255</v>
      </c>
      <c r="J134" s="9">
        <v>1471.2270439541928</v>
      </c>
      <c r="K134" s="9"/>
      <c r="L134" s="9">
        <v>38500.19672127856</v>
      </c>
    </row>
    <row r="135" spans="1:12" ht="12.75">
      <c r="A135" t="s">
        <v>259</v>
      </c>
      <c r="B135" s="14"/>
      <c r="C135" s="14">
        <v>0.04450286051774321</v>
      </c>
      <c r="D135" s="14">
        <v>0.024760934458658946</v>
      </c>
      <c r="E135" s="14">
        <v>0.10928085847713417</v>
      </c>
      <c r="F135" s="14">
        <v>0.032592804938352746</v>
      </c>
      <c r="G135" s="14"/>
      <c r="H135" s="14">
        <v>0.055889959178577586</v>
      </c>
      <c r="I135" s="14">
        <v>0.1345329584806093</v>
      </c>
      <c r="J135" s="14">
        <v>0.04715471294724977</v>
      </c>
      <c r="K135" s="14"/>
      <c r="L135" s="14">
        <v>0.0666439271616385</v>
      </c>
    </row>
    <row r="137" ht="12.75">
      <c r="A137" t="s">
        <v>260</v>
      </c>
    </row>
    <row r="138" spans="1:12" ht="12.75">
      <c r="A138" t="s">
        <v>256</v>
      </c>
      <c r="B138" s="9"/>
      <c r="C138" s="9">
        <v>757.2036907544484</v>
      </c>
      <c r="D138" s="9">
        <v>621.8963149406376</v>
      </c>
      <c r="E138" s="9">
        <v>1237.2189064924173</v>
      </c>
      <c r="F138" s="9">
        <v>1771.0036120271218</v>
      </c>
      <c r="G138" s="9"/>
      <c r="H138" s="9">
        <v>1469.7287932866768</v>
      </c>
      <c r="I138" s="9">
        <v>1523.9799483023305</v>
      </c>
      <c r="J138" s="9">
        <v>682.7666904161879</v>
      </c>
      <c r="K138" s="9"/>
      <c r="L138" s="9">
        <v>11340.924758496129</v>
      </c>
    </row>
    <row r="139" spans="1:12" ht="12.75">
      <c r="A139" t="s">
        <v>257</v>
      </c>
      <c r="B139" s="9"/>
      <c r="C139" s="9">
        <v>358.60738382242823</v>
      </c>
      <c r="D139" s="9">
        <v>148.63056152976313</v>
      </c>
      <c r="E139" s="9">
        <v>285.098514686593</v>
      </c>
      <c r="F139" s="9">
        <v>997.6414466029477</v>
      </c>
      <c r="G139" s="9"/>
      <c r="H139" s="9">
        <v>568.5044403468905</v>
      </c>
      <c r="I139" s="9">
        <v>574.4418820611638</v>
      </c>
      <c r="J139" s="9">
        <v>157.64515414236246</v>
      </c>
      <c r="K139" s="9"/>
      <c r="L139" s="9">
        <v>6878.449648518645</v>
      </c>
    </row>
    <row r="140" ht="12.75">
      <c r="L140" s="9"/>
    </row>
    <row r="141" spans="1:12" ht="12.75">
      <c r="A141" t="s">
        <v>258</v>
      </c>
      <c r="B141" s="9"/>
      <c r="C141" s="9">
        <v>1531.3652155620703</v>
      </c>
      <c r="D141" s="9">
        <v>1088.0916085663337</v>
      </c>
      <c r="E141" s="9">
        <v>2153.8414232396517</v>
      </c>
      <c r="F141" s="9">
        <v>3761.106394143416</v>
      </c>
      <c r="G141" s="9"/>
      <c r="H141" s="9">
        <v>2820.9668636897877</v>
      </c>
      <c r="I141" s="9">
        <v>2910.4926954970215</v>
      </c>
      <c r="J141" s="9">
        <v>1188.4378421530555</v>
      </c>
      <c r="K141" s="9"/>
      <c r="L141" s="9">
        <v>24613.702327833787</v>
      </c>
    </row>
    <row r="142" spans="1:12" ht="12.75">
      <c r="A142" t="s">
        <v>259</v>
      </c>
      <c r="B142" s="14"/>
      <c r="C142" s="14">
        <v>0.02285619724719508</v>
      </c>
      <c r="D142" s="14">
        <v>0.026156048282844558</v>
      </c>
      <c r="E142" s="14">
        <v>0.03981222593788635</v>
      </c>
      <c r="F142" s="14">
        <v>0.02902088267085969</v>
      </c>
      <c r="G142" s="14"/>
      <c r="H142" s="14">
        <v>0.04520780230272096</v>
      </c>
      <c r="I142" s="14">
        <v>0.04891584362179868</v>
      </c>
      <c r="J142" s="14">
        <v>0.0380909564792646</v>
      </c>
      <c r="K142" s="14"/>
      <c r="L142" s="14">
        <v>0.04260637411776664</v>
      </c>
    </row>
    <row r="143" spans="2:12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2:12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1:2" ht="12.75">
      <c r="A145" s="3" t="s">
        <v>225</v>
      </c>
      <c r="B145" s="51"/>
    </row>
    <row r="146" spans="1:8" ht="12.75">
      <c r="A146" s="5">
        <v>2017</v>
      </c>
      <c r="B146" s="41"/>
      <c r="C146" s="41"/>
      <c r="D146" s="41"/>
      <c r="E146" s="41"/>
      <c r="F146" s="41"/>
      <c r="G146" s="41"/>
      <c r="H146" s="41"/>
    </row>
    <row r="147" spans="2:12" ht="12.75">
      <c r="B147" s="41"/>
      <c r="C147" s="41"/>
      <c r="D147" s="41"/>
      <c r="E147" s="41"/>
      <c r="F147" s="41"/>
      <c r="G147" s="41"/>
      <c r="H147" s="41"/>
      <c r="I147" s="42"/>
      <c r="J147" s="41"/>
      <c r="K147" s="41"/>
      <c r="L147" s="41"/>
    </row>
    <row r="148" spans="2:12" s="45" customFormat="1" ht="14.25">
      <c r="B148" s="52" t="s">
        <v>227</v>
      </c>
      <c r="C148" s="43" t="s">
        <v>228</v>
      </c>
      <c r="D148" s="52" t="s">
        <v>229</v>
      </c>
      <c r="E148" s="43" t="s">
        <v>230</v>
      </c>
      <c r="F148" s="43" t="s">
        <v>231</v>
      </c>
      <c r="G148" s="52" t="s">
        <v>232</v>
      </c>
      <c r="H148" s="43" t="s">
        <v>233</v>
      </c>
      <c r="I148" s="43" t="s">
        <v>224</v>
      </c>
      <c r="J148" s="52" t="s">
        <v>234</v>
      </c>
      <c r="K148" s="52" t="s">
        <v>235</v>
      </c>
      <c r="L148" s="43" t="s">
        <v>236</v>
      </c>
    </row>
    <row r="149" spans="1:12" ht="12.75">
      <c r="A149" t="s">
        <v>237</v>
      </c>
      <c r="B149" s="9"/>
      <c r="C149" s="9">
        <v>458000</v>
      </c>
      <c r="D149" s="9"/>
      <c r="E149" s="9">
        <v>990000</v>
      </c>
      <c r="F149" s="9">
        <v>676000</v>
      </c>
      <c r="G149" s="9"/>
      <c r="H149" s="9">
        <v>605000</v>
      </c>
      <c r="I149" s="9">
        <v>1060000</v>
      </c>
      <c r="J149" s="9"/>
      <c r="K149" s="9"/>
      <c r="L149" s="9">
        <v>5505000</v>
      </c>
    </row>
    <row r="150" spans="1:12" ht="12.75">
      <c r="A150" t="s">
        <v>238</v>
      </c>
      <c r="B150" s="9"/>
      <c r="C150" s="9">
        <v>60000</v>
      </c>
      <c r="D150" s="9"/>
      <c r="E150" s="9">
        <v>56000</v>
      </c>
      <c r="F150" s="9">
        <v>79000</v>
      </c>
      <c r="G150" s="9"/>
      <c r="H150" s="9">
        <v>38900</v>
      </c>
      <c r="I150" s="9">
        <v>91200</v>
      </c>
      <c r="J150" s="9"/>
      <c r="K150" s="9"/>
      <c r="L150" s="9">
        <v>471000</v>
      </c>
    </row>
    <row r="151" spans="1:14" ht="12.75">
      <c r="A151" t="s">
        <v>239</v>
      </c>
      <c r="B151" s="9"/>
      <c r="C151" s="9">
        <v>518000</v>
      </c>
      <c r="D151" s="9"/>
      <c r="E151" s="9">
        <v>1046000</v>
      </c>
      <c r="F151" s="9">
        <v>755000</v>
      </c>
      <c r="G151" s="9"/>
      <c r="H151" s="9">
        <v>643900</v>
      </c>
      <c r="I151" s="9">
        <v>1151200</v>
      </c>
      <c r="J151" s="9"/>
      <c r="K151" s="9"/>
      <c r="L151" s="9">
        <v>5976000</v>
      </c>
      <c r="N151" s="7"/>
    </row>
    <row r="152" spans="1:12" ht="12.75">
      <c r="A152" s="4" t="s">
        <v>266</v>
      </c>
      <c r="B152" s="17"/>
      <c r="C152" s="17">
        <v>0.07692307692307687</v>
      </c>
      <c r="D152" s="17"/>
      <c r="E152" s="17">
        <v>0.022482893450635366</v>
      </c>
      <c r="F152" s="17">
        <v>0.051532033426183954</v>
      </c>
      <c r="G152" s="17"/>
      <c r="H152" s="17">
        <v>0.03554197491154709</v>
      </c>
      <c r="I152" s="17">
        <v>0.03191107923987091</v>
      </c>
      <c r="J152" s="17"/>
      <c r="K152" s="17"/>
      <c r="L152" s="17">
        <v>0.0504482334329408</v>
      </c>
    </row>
    <row r="153" spans="1:12" ht="12.75">
      <c r="A153" t="s">
        <v>241</v>
      </c>
      <c r="B153" s="9"/>
      <c r="C153" s="9">
        <v>1474000</v>
      </c>
      <c r="D153" s="9"/>
      <c r="E153" s="9">
        <v>4294000</v>
      </c>
      <c r="F153" s="9">
        <v>2196000</v>
      </c>
      <c r="G153" s="9"/>
      <c r="H153" s="9">
        <v>2520000</v>
      </c>
      <c r="I153" s="9">
        <v>3849000</v>
      </c>
      <c r="J153" s="9"/>
      <c r="K153" s="9"/>
      <c r="L153" s="9">
        <v>21050000</v>
      </c>
    </row>
    <row r="154" spans="1:12" ht="12.75">
      <c r="A154" t="s">
        <v>242</v>
      </c>
      <c r="B154" s="9"/>
      <c r="C154" s="9">
        <v>616000</v>
      </c>
      <c r="D154" s="9"/>
      <c r="E154" s="9">
        <v>355000</v>
      </c>
      <c r="F154" s="9">
        <v>645000</v>
      </c>
      <c r="G154" s="9"/>
      <c r="H154" s="9">
        <v>267800</v>
      </c>
      <c r="I154" s="9">
        <v>571300</v>
      </c>
      <c r="J154" s="9"/>
      <c r="K154" s="9"/>
      <c r="L154" s="9">
        <v>3548000</v>
      </c>
    </row>
    <row r="155" spans="1:12" ht="12.75">
      <c r="A155" s="7" t="s">
        <v>243</v>
      </c>
      <c r="B155" s="9"/>
      <c r="C155" s="9">
        <v>2090000</v>
      </c>
      <c r="D155" s="9"/>
      <c r="E155" s="9">
        <v>4649000</v>
      </c>
      <c r="F155" s="9">
        <v>2841000</v>
      </c>
      <c r="G155" s="9"/>
      <c r="H155" s="9">
        <v>2787800</v>
      </c>
      <c r="I155" s="9">
        <v>4420300</v>
      </c>
      <c r="J155" s="9"/>
      <c r="K155" s="9"/>
      <c r="L155" s="9">
        <v>24598000</v>
      </c>
    </row>
    <row r="156" spans="1:14" ht="12.75">
      <c r="A156" s="4" t="s">
        <v>266</v>
      </c>
      <c r="B156" s="17"/>
      <c r="C156" s="17">
        <v>0.059837728194726214</v>
      </c>
      <c r="D156" s="17"/>
      <c r="E156" s="17">
        <v>0.0333407423871972</v>
      </c>
      <c r="F156" s="17">
        <v>0.03121597096188755</v>
      </c>
      <c r="G156" s="17"/>
      <c r="H156" s="17">
        <v>0.03497178497178499</v>
      </c>
      <c r="I156" s="17">
        <v>0.020901658275209067</v>
      </c>
      <c r="J156" s="17"/>
      <c r="K156" s="17"/>
      <c r="L156" s="17">
        <v>0.041802549659057275</v>
      </c>
      <c r="M156" s="3"/>
      <c r="N156" s="3"/>
    </row>
    <row r="157" spans="1:12" ht="12.75">
      <c r="A157" t="s">
        <v>244</v>
      </c>
      <c r="B157" s="12"/>
      <c r="C157" s="12">
        <v>93878000</v>
      </c>
      <c r="D157" s="12"/>
      <c r="E157" s="12">
        <v>231173000</v>
      </c>
      <c r="F157" s="12">
        <v>121362000</v>
      </c>
      <c r="G157" s="12"/>
      <c r="H157" s="12">
        <v>123855000</v>
      </c>
      <c r="I157" s="12">
        <v>260579000</v>
      </c>
      <c r="J157" s="12"/>
      <c r="K157" s="12"/>
      <c r="L157" s="12">
        <v>1201786000</v>
      </c>
    </row>
    <row r="158" spans="1:12" ht="12.75">
      <c r="A158" t="s">
        <v>245</v>
      </c>
      <c r="B158" s="12"/>
      <c r="C158" s="12">
        <v>38268000</v>
      </c>
      <c r="D158" s="12"/>
      <c r="E158" s="12">
        <v>20176000</v>
      </c>
      <c r="F158" s="12">
        <v>34741000</v>
      </c>
      <c r="G158" s="12"/>
      <c r="H158" s="12">
        <v>12920000</v>
      </c>
      <c r="I158" s="12">
        <v>36001000</v>
      </c>
      <c r="J158" s="12"/>
      <c r="K158" s="12"/>
      <c r="L158" s="12">
        <v>198818000</v>
      </c>
    </row>
    <row r="159" spans="1:12" ht="12.75">
      <c r="A159" t="s">
        <v>246</v>
      </c>
      <c r="B159" s="12"/>
      <c r="C159" s="12">
        <v>132146000</v>
      </c>
      <c r="D159" s="12"/>
      <c r="E159" s="12">
        <v>251349000</v>
      </c>
      <c r="F159" s="12">
        <v>156103000</v>
      </c>
      <c r="G159" s="12"/>
      <c r="H159" s="12">
        <v>136775000</v>
      </c>
      <c r="I159" s="12">
        <v>296580000</v>
      </c>
      <c r="J159" s="12"/>
      <c r="K159" s="12"/>
      <c r="L159" s="12">
        <v>1400604000</v>
      </c>
    </row>
    <row r="160" spans="1:14" ht="12.75">
      <c r="A160" s="4" t="s">
        <v>266</v>
      </c>
      <c r="B160" s="17"/>
      <c r="C160" s="17">
        <v>0.07454118182779168</v>
      </c>
      <c r="D160" s="17"/>
      <c r="E160" s="17">
        <v>-0.006494276498861584</v>
      </c>
      <c r="F160" s="17">
        <v>0.044502582769049503</v>
      </c>
      <c r="G160" s="17"/>
      <c r="H160" s="17">
        <v>0.009364898971263358</v>
      </c>
      <c r="I160" s="17">
        <v>0.008579969189646874</v>
      </c>
      <c r="J160" s="17"/>
      <c r="K160" s="17"/>
      <c r="L160" s="17">
        <v>0.03098086441381631</v>
      </c>
      <c r="M160" s="3"/>
      <c r="N160" s="3"/>
    </row>
    <row r="161" spans="1:12" ht="12.75">
      <c r="A161" t="s">
        <v>247</v>
      </c>
      <c r="B161" s="9"/>
      <c r="C161" s="9">
        <v>1871000</v>
      </c>
      <c r="D161" s="9"/>
      <c r="E161" s="9">
        <v>3058000</v>
      </c>
      <c r="F161" s="9">
        <v>4415000</v>
      </c>
      <c r="G161" s="9"/>
      <c r="H161" s="9">
        <v>3600000</v>
      </c>
      <c r="I161" s="9">
        <v>3513000</v>
      </c>
      <c r="J161" s="9"/>
      <c r="K161" s="9"/>
      <c r="L161" s="9">
        <v>29517000</v>
      </c>
    </row>
    <row r="162" spans="1:14" ht="12.75">
      <c r="A162" s="4" t="s">
        <v>266</v>
      </c>
      <c r="B162" s="17"/>
      <c r="C162" s="17">
        <v>0.026330224904004496</v>
      </c>
      <c r="D162" s="17"/>
      <c r="E162" s="17">
        <v>-0.005528455284552813</v>
      </c>
      <c r="F162" s="17">
        <v>0.00386539336061853</v>
      </c>
      <c r="G162" s="17"/>
      <c r="H162" s="17">
        <v>-0.01098901098901095</v>
      </c>
      <c r="I162" s="17">
        <v>-0.015414798206278002</v>
      </c>
      <c r="J162" s="17"/>
      <c r="K162" s="17"/>
      <c r="L162" s="17">
        <v>-0.012247766288525197</v>
      </c>
      <c r="M162" s="3"/>
      <c r="N162" s="3"/>
    </row>
    <row r="163" spans="1:14" ht="12.75">
      <c r="A163" s="7" t="s">
        <v>248</v>
      </c>
      <c r="B163" s="47"/>
      <c r="C163" s="47">
        <v>77211000</v>
      </c>
      <c r="D163" s="47"/>
      <c r="E163" s="47">
        <v>106540000</v>
      </c>
      <c r="F163" s="47">
        <v>176420000</v>
      </c>
      <c r="G163" s="47"/>
      <c r="H163" s="47">
        <v>124622000</v>
      </c>
      <c r="I163" s="47">
        <v>133451000</v>
      </c>
      <c r="J163" s="47"/>
      <c r="K163" s="12"/>
      <c r="L163" s="12">
        <v>1051399000</v>
      </c>
      <c r="N163" s="2"/>
    </row>
    <row r="164" spans="1:14" ht="12.75">
      <c r="A164" s="4" t="s">
        <v>266</v>
      </c>
      <c r="B164" s="17"/>
      <c r="C164" s="17">
        <v>0.04308178649590655</v>
      </c>
      <c r="D164" s="17"/>
      <c r="E164" s="17">
        <v>0.01454105682153628</v>
      </c>
      <c r="F164" s="17">
        <v>0.023822650378666932</v>
      </c>
      <c r="G164" s="17"/>
      <c r="H164" s="17">
        <v>0.012355707914639247</v>
      </c>
      <c r="I164" s="17">
        <v>-0.002623279173704418</v>
      </c>
      <c r="J164" s="17"/>
      <c r="K164" s="17"/>
      <c r="L164" s="17">
        <v>0.009756636318235978</v>
      </c>
      <c r="M164" s="3"/>
      <c r="N164" s="38"/>
    </row>
    <row r="165" spans="1:12" ht="12.75">
      <c r="A165" s="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1:12" ht="12.75">
      <c r="A166" s="4" t="s">
        <v>249</v>
      </c>
      <c r="B166" s="9"/>
      <c r="C166" s="9">
        <v>2329000</v>
      </c>
      <c r="D166" s="9"/>
      <c r="E166" s="9">
        <v>4048000</v>
      </c>
      <c r="F166" s="9">
        <v>5091000</v>
      </c>
      <c r="G166" s="9"/>
      <c r="H166" s="9">
        <v>4205000</v>
      </c>
      <c r="I166" s="9">
        <v>4573000</v>
      </c>
      <c r="J166" s="9"/>
      <c r="K166" s="9"/>
      <c r="L166" s="9">
        <v>35022000</v>
      </c>
    </row>
    <row r="167" spans="1:12" ht="12.75">
      <c r="A167" s="4" t="s">
        <v>266</v>
      </c>
      <c r="B167" s="17"/>
      <c r="C167" s="17">
        <v>0.03741648106904227</v>
      </c>
      <c r="D167" s="17"/>
      <c r="E167" s="17">
        <v>0.001980198019801982</v>
      </c>
      <c r="F167" s="17">
        <v>0.010520047637951668</v>
      </c>
      <c r="G167" s="17"/>
      <c r="H167" s="17">
        <v>-0.004498106060606077</v>
      </c>
      <c r="I167" s="17">
        <v>-0.0034865983874482476</v>
      </c>
      <c r="J167" s="17"/>
      <c r="K167" s="17"/>
      <c r="L167" s="17">
        <v>-0.002307495085890121</v>
      </c>
    </row>
    <row r="168" spans="1:12" ht="12.75">
      <c r="A168" s="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ht="12.75">
      <c r="A169" s="4" t="s">
        <v>250</v>
      </c>
      <c r="B169" s="12"/>
      <c r="C169" s="12">
        <v>209357000</v>
      </c>
      <c r="D169" s="12"/>
      <c r="E169" s="12">
        <v>357889000</v>
      </c>
      <c r="F169" s="12">
        <v>332523000</v>
      </c>
      <c r="G169" s="12"/>
      <c r="H169" s="12">
        <v>261397000</v>
      </c>
      <c r="I169" s="12">
        <v>430031000</v>
      </c>
      <c r="J169" s="12"/>
      <c r="K169" s="12"/>
      <c r="L169" s="12">
        <v>2452003000</v>
      </c>
    </row>
    <row r="170" spans="1:12" ht="12.75">
      <c r="A170" s="4" t="s">
        <v>266</v>
      </c>
      <c r="B170" s="17"/>
      <c r="C170" s="17">
        <v>0.06272049380459999</v>
      </c>
      <c r="D170" s="17"/>
      <c r="E170" s="17">
        <v>-0.000324017820980127</v>
      </c>
      <c r="F170" s="17">
        <v>0.03342791523058608</v>
      </c>
      <c r="G170" s="17"/>
      <c r="H170" s="17">
        <v>0.010788571075028841</v>
      </c>
      <c r="I170" s="17">
        <v>0.005076438733321087</v>
      </c>
      <c r="J170" s="17"/>
      <c r="K170" s="17"/>
      <c r="L170" s="17">
        <v>0.02177179679934116</v>
      </c>
    </row>
    <row r="171" spans="1:12" ht="12.75">
      <c r="A171" s="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1:14" ht="12.75">
      <c r="A172" t="s">
        <v>251</v>
      </c>
      <c r="B172" s="12"/>
      <c r="C172" s="12">
        <v>279929000</v>
      </c>
      <c r="D172" s="12"/>
      <c r="E172" s="12">
        <v>419224000</v>
      </c>
      <c r="F172" s="12">
        <v>469435000</v>
      </c>
      <c r="G172" s="12"/>
      <c r="H172" s="12">
        <v>346016000</v>
      </c>
      <c r="I172" s="12">
        <v>571455000</v>
      </c>
      <c r="J172" s="12"/>
      <c r="K172" s="12"/>
      <c r="L172" s="12">
        <v>3578419000</v>
      </c>
      <c r="M172" s="49"/>
      <c r="N172" s="50"/>
    </row>
    <row r="173" ht="12.75">
      <c r="L173" s="9"/>
    </row>
    <row r="174" spans="1:12" ht="12.75">
      <c r="A174" t="s">
        <v>252</v>
      </c>
      <c r="B174" s="12"/>
      <c r="C174" s="12">
        <v>155051000</v>
      </c>
      <c r="D174" s="12"/>
      <c r="E174" s="12">
        <v>229367000</v>
      </c>
      <c r="F174" s="12">
        <v>257824000</v>
      </c>
      <c r="G174" s="12"/>
      <c r="H174" s="12">
        <v>190051000</v>
      </c>
      <c r="I174" s="12">
        <v>313688000</v>
      </c>
      <c r="J174" s="12"/>
      <c r="K174" s="12"/>
      <c r="L174" s="12">
        <v>1718894000</v>
      </c>
    </row>
    <row r="175" spans="1:14" ht="12.75">
      <c r="A175" t="s">
        <v>253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48">
        <v>15821000000</v>
      </c>
      <c r="N175" t="s">
        <v>264</v>
      </c>
    </row>
    <row r="176" spans="1:14" ht="12.75">
      <c r="A176" t="s">
        <v>254</v>
      </c>
      <c r="F176" s="14"/>
      <c r="G176" s="14"/>
      <c r="H176" s="14"/>
      <c r="I176" s="14"/>
      <c r="J176" s="14"/>
      <c r="K176" s="14"/>
      <c r="L176" s="14">
        <v>0.1086463561089691</v>
      </c>
      <c r="N176" t="s">
        <v>265</v>
      </c>
    </row>
    <row r="177" ht="12.75">
      <c r="L177" s="9"/>
    </row>
    <row r="178" ht="12.75">
      <c r="A178" t="s">
        <v>255</v>
      </c>
    </row>
    <row r="179" spans="1:12" ht="12.75">
      <c r="A179" t="s">
        <v>256</v>
      </c>
      <c r="B179" s="9"/>
      <c r="C179" s="9">
        <v>1527.0154576984949</v>
      </c>
      <c r="D179" s="9"/>
      <c r="E179" s="9">
        <v>3462.428434290912</v>
      </c>
      <c r="F179" s="9">
        <v>1980.9572226544271</v>
      </c>
      <c r="G179" s="9"/>
      <c r="H179" s="9">
        <v>1980.9901426434676</v>
      </c>
      <c r="I179" s="9">
        <v>3908.7893155474912</v>
      </c>
      <c r="J179" s="9"/>
      <c r="K179" s="9"/>
      <c r="L179" s="9">
        <v>18226.379442468624</v>
      </c>
    </row>
    <row r="180" spans="1:12" ht="12.75">
      <c r="A180" t="s">
        <v>257</v>
      </c>
      <c r="B180" s="9"/>
      <c r="C180" s="9">
        <v>851.4962923149626</v>
      </c>
      <c r="D180" s="9"/>
      <c r="E180" s="9">
        <v>972.7929643503963</v>
      </c>
      <c r="F180" s="9">
        <v>1238.942804916615</v>
      </c>
      <c r="G180" s="9"/>
      <c r="H180" s="9">
        <v>923.607811636228</v>
      </c>
      <c r="I180" s="9">
        <v>1949.575837362208</v>
      </c>
      <c r="J180" s="9"/>
      <c r="K180" s="9"/>
      <c r="L180" s="9">
        <v>12286.707302185978</v>
      </c>
    </row>
    <row r="181" ht="12.75">
      <c r="L181" s="9"/>
    </row>
    <row r="182" spans="1:12" ht="12.75">
      <c r="A182" t="s">
        <v>258</v>
      </c>
      <c r="B182" s="9"/>
      <c r="C182" s="9">
        <v>3188.050946502868</v>
      </c>
      <c r="D182" s="9"/>
      <c r="E182" s="9">
        <v>6177.340245078194</v>
      </c>
      <c r="F182" s="9">
        <v>4250.4095524649765</v>
      </c>
      <c r="G182" s="9"/>
      <c r="H182" s="9">
        <v>3933.3790580718</v>
      </c>
      <c r="I182" s="9">
        <v>7927.780934220875</v>
      </c>
      <c r="J182" s="9"/>
      <c r="K182" s="9"/>
      <c r="L182" s="9">
        <v>40480.77838842072</v>
      </c>
    </row>
    <row r="183" spans="1:12" ht="12.75">
      <c r="A183" t="s">
        <v>259</v>
      </c>
      <c r="B183" s="14"/>
      <c r="C183" s="14">
        <v>0.045543584950040975</v>
      </c>
      <c r="D183" s="14"/>
      <c r="E183" s="14">
        <v>0.11766362371577513</v>
      </c>
      <c r="F183" s="14">
        <v>0.032695458095884436</v>
      </c>
      <c r="G183" s="14"/>
      <c r="H183" s="14">
        <v>0.058014440384539824</v>
      </c>
      <c r="I183" s="14">
        <v>0.13212968223701457</v>
      </c>
      <c r="J183" s="14"/>
      <c r="K183" s="14"/>
      <c r="L183" s="14">
        <v>0.06896214376221588</v>
      </c>
    </row>
    <row r="185" ht="12.75">
      <c r="A185" t="s">
        <v>260</v>
      </c>
    </row>
    <row r="186" spans="1:12" ht="12.75">
      <c r="A186" t="s">
        <v>256</v>
      </c>
      <c r="B186" s="9"/>
      <c r="C186" s="9">
        <v>752.3207671029763</v>
      </c>
      <c r="D186" s="9"/>
      <c r="E186" s="9">
        <v>1303.0379537309684</v>
      </c>
      <c r="F186" s="9">
        <v>1770.465372962913</v>
      </c>
      <c r="G186" s="9"/>
      <c r="H186" s="9">
        <v>1563.5958520305642</v>
      </c>
      <c r="I186" s="9">
        <v>1518.306996166387</v>
      </c>
      <c r="J186" s="9"/>
      <c r="K186" s="9"/>
      <c r="L186" s="9">
        <v>11711.851944427784</v>
      </c>
    </row>
    <row r="187" spans="1:12" ht="12.75">
      <c r="A187" t="s">
        <v>257</v>
      </c>
      <c r="B187" s="9"/>
      <c r="C187" s="9">
        <v>345.9583301624291</v>
      </c>
      <c r="D187" s="9"/>
      <c r="E187" s="9">
        <v>293.9037565285864</v>
      </c>
      <c r="F187" s="9">
        <v>992.0404232673563</v>
      </c>
      <c r="G187" s="9"/>
      <c r="H187" s="9">
        <v>574.8767238628503</v>
      </c>
      <c r="I187" s="9">
        <v>593.2454979413425</v>
      </c>
      <c r="J187" s="9"/>
      <c r="K187" s="9"/>
      <c r="L187" s="9">
        <v>6936.584384306387</v>
      </c>
    </row>
    <row r="188" ht="12.75">
      <c r="L188" s="9"/>
    </row>
    <row r="189" spans="1:12" ht="12.75">
      <c r="A189" t="s">
        <v>258</v>
      </c>
      <c r="B189" s="9"/>
      <c r="C189" s="9">
        <v>1508.6982838753563</v>
      </c>
      <c r="D189" s="9"/>
      <c r="E189" s="9">
        <v>2259.070344717653</v>
      </c>
      <c r="F189" s="9">
        <v>3751.277133899214</v>
      </c>
      <c r="G189" s="9"/>
      <c r="H189" s="9">
        <v>2964.4262849406255</v>
      </c>
      <c r="I189" s="9">
        <v>2920.920403193301</v>
      </c>
      <c r="J189" s="9"/>
      <c r="K189" s="9"/>
      <c r="L189" s="9">
        <v>25210.396604750804</v>
      </c>
    </row>
    <row r="190" spans="1:12" ht="12.75">
      <c r="A190" t="s">
        <v>259</v>
      </c>
      <c r="B190" s="14"/>
      <c r="C190" s="14">
        <v>0.021552832626790804</v>
      </c>
      <c r="D190" s="14"/>
      <c r="E190" s="14">
        <v>0.04302991132795529</v>
      </c>
      <c r="F190" s="14">
        <v>0.028855977953070877</v>
      </c>
      <c r="G190" s="14"/>
      <c r="H190" s="14">
        <v>0.043723101547796836</v>
      </c>
      <c r="I190" s="14">
        <v>0.04868200671988835</v>
      </c>
      <c r="J190" s="14"/>
      <c r="K190" s="14"/>
      <c r="L190" s="14">
        <v>0.04294786474403885</v>
      </c>
    </row>
    <row r="191" spans="2:12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2:12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ht="12.75">
      <c r="A193" s="3" t="s">
        <v>225</v>
      </c>
    </row>
    <row r="194" spans="1:13" ht="12.75">
      <c r="A194" s="5">
        <v>2016</v>
      </c>
      <c r="M194" s="1"/>
    </row>
    <row r="195" ht="12.75">
      <c r="M195" s="1"/>
    </row>
    <row r="196" spans="2:14" s="45" customFormat="1" ht="14.25">
      <c r="B196" s="52" t="s">
        <v>227</v>
      </c>
      <c r="C196" s="43" t="s">
        <v>228</v>
      </c>
      <c r="D196" s="43" t="s">
        <v>229</v>
      </c>
      <c r="E196" s="43" t="s">
        <v>230</v>
      </c>
      <c r="F196" s="43" t="s">
        <v>231</v>
      </c>
      <c r="G196" s="52" t="s">
        <v>232</v>
      </c>
      <c r="H196" s="43" t="s">
        <v>233</v>
      </c>
      <c r="I196" s="43" t="s">
        <v>224</v>
      </c>
      <c r="J196" s="52" t="s">
        <v>234</v>
      </c>
      <c r="K196" s="52" t="s">
        <v>235</v>
      </c>
      <c r="L196" s="43" t="s">
        <v>236</v>
      </c>
      <c r="M196" s="53"/>
      <c r="N196" s="3"/>
    </row>
    <row r="197" spans="1:14" ht="12.75">
      <c r="A197" t="s">
        <v>237</v>
      </c>
      <c r="B197" s="9"/>
      <c r="C197" s="9">
        <v>422000</v>
      </c>
      <c r="D197" s="9">
        <v>190000</v>
      </c>
      <c r="E197" s="9">
        <v>965000</v>
      </c>
      <c r="F197" s="9">
        <v>640000</v>
      </c>
      <c r="G197" s="9"/>
      <c r="H197" s="9">
        <v>584000</v>
      </c>
      <c r="I197" s="9">
        <v>1021000</v>
      </c>
      <c r="J197" s="9"/>
      <c r="K197" s="9"/>
      <c r="L197" s="9">
        <v>5220000</v>
      </c>
      <c r="M197" s="1"/>
      <c r="N197" s="7"/>
    </row>
    <row r="198" spans="1:14" ht="12.75">
      <c r="A198" t="s">
        <v>238</v>
      </c>
      <c r="B198" s="9"/>
      <c r="C198" s="9">
        <v>59000</v>
      </c>
      <c r="D198" s="9">
        <v>20000</v>
      </c>
      <c r="E198" s="9">
        <v>58000</v>
      </c>
      <c r="F198" s="9">
        <v>78000</v>
      </c>
      <c r="G198" s="9"/>
      <c r="H198" s="9">
        <v>37800</v>
      </c>
      <c r="I198" s="9">
        <v>94600</v>
      </c>
      <c r="J198" s="9"/>
      <c r="K198" s="9"/>
      <c r="L198" s="9">
        <v>469000</v>
      </c>
      <c r="M198" s="1"/>
      <c r="N198" s="7"/>
    </row>
    <row r="199" spans="1:14" ht="12.75">
      <c r="A199" t="s">
        <v>239</v>
      </c>
      <c r="B199" s="9"/>
      <c r="C199" s="9">
        <v>481000</v>
      </c>
      <c r="D199" s="9">
        <v>210000</v>
      </c>
      <c r="E199" s="9">
        <v>1023000</v>
      </c>
      <c r="F199" s="9">
        <v>718000</v>
      </c>
      <c r="G199" s="9"/>
      <c r="H199" s="9">
        <v>621800</v>
      </c>
      <c r="I199" s="9">
        <v>1115600</v>
      </c>
      <c r="J199" s="9"/>
      <c r="K199" s="9"/>
      <c r="L199" s="9">
        <v>5689000</v>
      </c>
      <c r="M199" s="1"/>
      <c r="N199" s="7"/>
    </row>
    <row r="200" spans="1:14" ht="12.75">
      <c r="A200" s="4" t="s">
        <v>267</v>
      </c>
      <c r="B200" s="17"/>
      <c r="C200" s="17">
        <v>0</v>
      </c>
      <c r="D200" s="17">
        <v>-0.009433962264150941</v>
      </c>
      <c r="E200" s="17">
        <v>0.030211480362537735</v>
      </c>
      <c r="F200" s="17">
        <v>0.007012622720897532</v>
      </c>
      <c r="G200" s="17"/>
      <c r="H200" s="17">
        <v>0.018509418509418563</v>
      </c>
      <c r="I200" s="17">
        <v>-0.054255679891488606</v>
      </c>
      <c r="J200" s="17"/>
      <c r="K200" s="17"/>
      <c r="L200" s="17">
        <v>-0.011296489398679221</v>
      </c>
      <c r="M200" s="1"/>
      <c r="N200" s="7"/>
    </row>
    <row r="201" spans="1:14" ht="12.75">
      <c r="A201" t="s">
        <v>241</v>
      </c>
      <c r="B201" s="9"/>
      <c r="C201" s="9">
        <v>1375000</v>
      </c>
      <c r="D201" s="9">
        <v>690000</v>
      </c>
      <c r="E201" s="9">
        <v>4139000</v>
      </c>
      <c r="F201" s="9">
        <v>2120000</v>
      </c>
      <c r="G201" s="9"/>
      <c r="H201" s="9">
        <v>2432000</v>
      </c>
      <c r="I201" s="9">
        <v>3750000</v>
      </c>
      <c r="J201" s="9"/>
      <c r="K201" s="9"/>
      <c r="L201" s="9">
        <v>20111000</v>
      </c>
      <c r="M201" s="1"/>
      <c r="N201" s="7"/>
    </row>
    <row r="202" spans="1:14" ht="12.75">
      <c r="A202" t="s">
        <v>242</v>
      </c>
      <c r="B202" s="9"/>
      <c r="C202" s="9">
        <v>597000</v>
      </c>
      <c r="D202" s="9">
        <v>138000</v>
      </c>
      <c r="E202" s="9">
        <v>360000</v>
      </c>
      <c r="F202" s="9">
        <v>635000</v>
      </c>
      <c r="G202" s="9"/>
      <c r="H202" s="9">
        <v>261600</v>
      </c>
      <c r="I202" s="9">
        <v>579800</v>
      </c>
      <c r="J202" s="9"/>
      <c r="K202" s="9"/>
      <c r="L202" s="9">
        <v>3500000</v>
      </c>
      <c r="M202" s="1"/>
      <c r="N202" s="7"/>
    </row>
    <row r="203" spans="1:14" ht="12.75">
      <c r="A203" s="7" t="s">
        <v>243</v>
      </c>
      <c r="B203" s="9"/>
      <c r="C203" s="9">
        <v>1972000</v>
      </c>
      <c r="D203" s="9">
        <v>828000</v>
      </c>
      <c r="E203" s="9">
        <v>4499000</v>
      </c>
      <c r="F203" s="9">
        <v>2755000</v>
      </c>
      <c r="G203" s="9"/>
      <c r="H203" s="9">
        <v>2693600</v>
      </c>
      <c r="I203" s="9">
        <v>4329800</v>
      </c>
      <c r="J203" s="9"/>
      <c r="K203" s="9"/>
      <c r="L203" s="9">
        <v>23611000</v>
      </c>
      <c r="M203" s="1"/>
      <c r="N203" s="7"/>
    </row>
    <row r="204" spans="1:14" ht="12.75">
      <c r="A204" s="4" t="s">
        <v>267</v>
      </c>
      <c r="B204" s="17"/>
      <c r="C204" s="17">
        <v>-0.050553683196918664</v>
      </c>
      <c r="D204" s="17">
        <v>-0.037209302325581395</v>
      </c>
      <c r="E204" s="17">
        <v>-0.015320639089516308</v>
      </c>
      <c r="F204" s="17">
        <v>-0.016773733047823036</v>
      </c>
      <c r="G204" s="17"/>
      <c r="H204" s="17">
        <v>-0.02015278283012001</v>
      </c>
      <c r="I204" s="17">
        <v>-0.05787893293877022</v>
      </c>
      <c r="J204" s="17"/>
      <c r="K204" s="17"/>
      <c r="L204" s="17">
        <v>-0.03726809378185525</v>
      </c>
      <c r="M204" s="1"/>
      <c r="N204" s="7"/>
    </row>
    <row r="205" spans="1:14" ht="12.75">
      <c r="A205" t="s">
        <v>244</v>
      </c>
      <c r="B205" s="12"/>
      <c r="C205" s="12">
        <v>84274000</v>
      </c>
      <c r="D205" s="12">
        <v>35577000</v>
      </c>
      <c r="E205" s="12">
        <v>231238000</v>
      </c>
      <c r="F205" s="12">
        <v>113931000</v>
      </c>
      <c r="G205" s="12"/>
      <c r="H205" s="12">
        <v>122476000</v>
      </c>
      <c r="I205" s="12">
        <v>255137000</v>
      </c>
      <c r="J205" s="12"/>
      <c r="K205" s="12"/>
      <c r="L205" s="12">
        <v>1153319000</v>
      </c>
      <c r="M205" s="3"/>
      <c r="N205" s="3"/>
    </row>
    <row r="206" spans="1:12" ht="12.75">
      <c r="A206" t="s">
        <v>245</v>
      </c>
      <c r="B206" s="12"/>
      <c r="C206" s="12">
        <v>38705000</v>
      </c>
      <c r="D206" s="12">
        <v>6670000</v>
      </c>
      <c r="E206" s="12">
        <v>21754000</v>
      </c>
      <c r="F206" s="12">
        <v>35521000</v>
      </c>
      <c r="G206" s="12"/>
      <c r="H206" s="12">
        <v>13030000</v>
      </c>
      <c r="I206" s="12">
        <v>38920000</v>
      </c>
      <c r="J206" s="12"/>
      <c r="K206" s="12"/>
      <c r="L206" s="12">
        <v>205197000</v>
      </c>
    </row>
    <row r="207" spans="1:14" ht="12.75">
      <c r="A207" t="s">
        <v>246</v>
      </c>
      <c r="B207" s="12"/>
      <c r="C207" s="12">
        <v>122979000</v>
      </c>
      <c r="D207" s="12">
        <v>42247000</v>
      </c>
      <c r="E207" s="12">
        <v>252992000</v>
      </c>
      <c r="F207" s="12">
        <v>149452000</v>
      </c>
      <c r="G207" s="12"/>
      <c r="H207" s="12">
        <v>135506000</v>
      </c>
      <c r="I207" s="12">
        <v>294057000</v>
      </c>
      <c r="J207" s="12"/>
      <c r="K207" s="12"/>
      <c r="L207" s="12">
        <v>1358516000</v>
      </c>
      <c r="N207" s="3"/>
    </row>
    <row r="208" spans="1:14" ht="12.75">
      <c r="A208" s="4" t="s">
        <v>267</v>
      </c>
      <c r="B208" s="17"/>
      <c r="C208" s="17">
        <v>-0.006149991918538822</v>
      </c>
      <c r="D208" s="17">
        <v>-0.021267230394995895</v>
      </c>
      <c r="E208" s="17">
        <v>0.0371542539017502</v>
      </c>
      <c r="F208" s="17">
        <v>0.015671509928914196</v>
      </c>
      <c r="G208" s="17"/>
      <c r="H208" s="17">
        <v>0.028024762540588055</v>
      </c>
      <c r="I208" s="17">
        <v>-0.053617922418149</v>
      </c>
      <c r="J208" s="17"/>
      <c r="K208" s="17"/>
      <c r="L208" s="17">
        <v>-0.009058058228915478</v>
      </c>
      <c r="N208" s="2"/>
    </row>
    <row r="209" spans="1:14" ht="12.75">
      <c r="A209" t="s">
        <v>247</v>
      </c>
      <c r="B209" s="9"/>
      <c r="C209" s="9">
        <v>1823000</v>
      </c>
      <c r="D209" s="9">
        <v>1672000</v>
      </c>
      <c r="E209" s="9">
        <v>3075000</v>
      </c>
      <c r="F209" s="9">
        <v>4398000</v>
      </c>
      <c r="G209" s="9"/>
      <c r="H209" s="9">
        <v>3640000</v>
      </c>
      <c r="I209" s="9">
        <v>3568000</v>
      </c>
      <c r="J209" s="9"/>
      <c r="K209" s="9"/>
      <c r="L209" s="9">
        <v>29883000</v>
      </c>
      <c r="M209" s="3"/>
      <c r="N209" s="38"/>
    </row>
    <row r="210" spans="1:12" ht="12.75">
      <c r="A210" s="4" t="s">
        <v>267</v>
      </c>
      <c r="B210" s="17"/>
      <c r="C210" s="17">
        <v>0.027621195039458923</v>
      </c>
      <c r="D210" s="17">
        <v>0.05223410950283203</v>
      </c>
      <c r="E210" s="17">
        <v>0.037449392712550544</v>
      </c>
      <c r="F210" s="17">
        <v>0.03433678269049856</v>
      </c>
      <c r="G210" s="17"/>
      <c r="H210" s="17">
        <v>0.03526734926052333</v>
      </c>
      <c r="I210" s="17">
        <v>0.05281794039539678</v>
      </c>
      <c r="J210" s="17"/>
      <c r="K210" s="17"/>
      <c r="L210" s="17">
        <v>0.04573768197088457</v>
      </c>
    </row>
    <row r="211" spans="1:12" ht="12.75">
      <c r="A211" s="7" t="s">
        <v>248</v>
      </c>
      <c r="B211" s="47"/>
      <c r="C211" s="47">
        <v>74022000</v>
      </c>
      <c r="D211" s="47">
        <v>52122000</v>
      </c>
      <c r="E211" s="47">
        <v>105013000</v>
      </c>
      <c r="F211" s="47">
        <v>172315000</v>
      </c>
      <c r="G211" s="47"/>
      <c r="H211" s="47">
        <v>123101000</v>
      </c>
      <c r="I211" s="47">
        <v>133802000</v>
      </c>
      <c r="J211" s="47"/>
      <c r="K211" s="12"/>
      <c r="L211" s="12">
        <v>1041240000</v>
      </c>
    </row>
    <row r="212" spans="1:12" ht="12.75">
      <c r="A212" s="4" t="s">
        <v>267</v>
      </c>
      <c r="B212" s="17"/>
      <c r="C212" s="17">
        <v>-0.007255609350482195</v>
      </c>
      <c r="D212" s="17">
        <v>-0.014874596004460505</v>
      </c>
      <c r="E212" s="17">
        <v>0.03376549225756276</v>
      </c>
      <c r="F212" s="17">
        <v>0.017165760564793686</v>
      </c>
      <c r="G212" s="17"/>
      <c r="H212" s="17">
        <v>0.011744690643697764</v>
      </c>
      <c r="I212" s="17">
        <v>0.06765717386273873</v>
      </c>
      <c r="J212" s="17"/>
      <c r="K212" s="17"/>
      <c r="L212" s="17">
        <v>0.027156655101897798</v>
      </c>
    </row>
    <row r="213" spans="1:12" ht="12.75">
      <c r="A213" s="4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ht="12.75">
      <c r="A214" s="4" t="s">
        <v>249</v>
      </c>
      <c r="B214" s="9"/>
      <c r="C214" s="9">
        <v>2245000</v>
      </c>
      <c r="D214" s="9">
        <v>1862000</v>
      </c>
      <c r="E214" s="9">
        <v>4040000</v>
      </c>
      <c r="F214" s="9">
        <v>5038000</v>
      </c>
      <c r="G214" s="9"/>
      <c r="H214" s="9">
        <v>4224000</v>
      </c>
      <c r="I214" s="9">
        <v>4589000</v>
      </c>
      <c r="J214" s="9"/>
      <c r="K214" s="9"/>
      <c r="L214" s="9">
        <v>35103000</v>
      </c>
    </row>
    <row r="215" spans="1:12" ht="12.75">
      <c r="A215" s="4" t="s">
        <v>267</v>
      </c>
      <c r="B215" s="17"/>
      <c r="C215" s="17">
        <v>-0.0044345898004434225</v>
      </c>
      <c r="D215" s="17">
        <v>0.033870072182121014</v>
      </c>
      <c r="E215" s="17">
        <v>0.020975486479656302</v>
      </c>
      <c r="F215" s="17">
        <v>0.01470292044310173</v>
      </c>
      <c r="G215" s="17"/>
      <c r="H215" s="17">
        <v>0.02362777171937469</v>
      </c>
      <c r="I215" s="17">
        <v>0.0044652628814079165</v>
      </c>
      <c r="J215" s="17"/>
      <c r="K215" s="17"/>
      <c r="L215" s="17">
        <v>0.022516749198951302</v>
      </c>
    </row>
    <row r="216" spans="1:12" ht="12.75">
      <c r="A216" s="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1:14" ht="12.75">
      <c r="A217" s="4" t="s">
        <v>250</v>
      </c>
      <c r="B217" s="12"/>
      <c r="C217" s="12">
        <v>197001000</v>
      </c>
      <c r="D217" s="12">
        <v>94369000</v>
      </c>
      <c r="E217" s="12">
        <v>358005000</v>
      </c>
      <c r="F217" s="12">
        <v>321767000</v>
      </c>
      <c r="G217" s="12"/>
      <c r="H217" s="12">
        <v>258607000</v>
      </c>
      <c r="I217" s="12">
        <v>427859000</v>
      </c>
      <c r="J217" s="12"/>
      <c r="K217" s="12"/>
      <c r="L217" s="12">
        <v>2399756000</v>
      </c>
      <c r="M217" s="49"/>
      <c r="N217" s="50"/>
    </row>
    <row r="218" spans="1:12" ht="12.75">
      <c r="A218" s="4" t="s">
        <v>267</v>
      </c>
      <c r="B218" s="17"/>
      <c r="C218" s="17">
        <v>-0.006565710049772355</v>
      </c>
      <c r="D218" s="17">
        <v>-0.017746736890313697</v>
      </c>
      <c r="E218" s="17">
        <v>0.03615793373312659</v>
      </c>
      <c r="F218" s="17">
        <v>0.016471175442974717</v>
      </c>
      <c r="G218" s="17"/>
      <c r="H218" s="17">
        <v>0.020210348582158977</v>
      </c>
      <c r="I218" s="17">
        <v>-0.018762040179799988</v>
      </c>
      <c r="J218" s="17"/>
      <c r="K218" s="17"/>
      <c r="L218" s="17">
        <v>0.006336792268870184</v>
      </c>
    </row>
    <row r="219" spans="1:12" ht="12.75">
      <c r="A219" s="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1:14" ht="12.75">
      <c r="A220" t="s">
        <v>251</v>
      </c>
      <c r="B220" s="12"/>
      <c r="C220" s="12">
        <v>261919000</v>
      </c>
      <c r="D220" s="12">
        <v>111615000</v>
      </c>
      <c r="E220" s="12">
        <v>417733000</v>
      </c>
      <c r="F220" s="12">
        <v>451847000</v>
      </c>
      <c r="G220" s="12"/>
      <c r="H220" s="12">
        <v>340264000</v>
      </c>
      <c r="I220" s="12">
        <v>569790000</v>
      </c>
      <c r="J220" s="12"/>
      <c r="K220" s="12"/>
      <c r="L220" s="12">
        <v>3482340000</v>
      </c>
      <c r="N220" t="s">
        <v>264</v>
      </c>
    </row>
    <row r="221" spans="12:14" ht="12.75">
      <c r="L221" s="9"/>
      <c r="N221" t="s">
        <v>265</v>
      </c>
    </row>
    <row r="222" spans="1:12" ht="12.75">
      <c r="A222" t="s">
        <v>252</v>
      </c>
      <c r="B222" s="12"/>
      <c r="C222" s="12">
        <v>145482000</v>
      </c>
      <c r="D222" s="12">
        <v>61168000</v>
      </c>
      <c r="E222" s="12">
        <v>228870000</v>
      </c>
      <c r="F222" s="12">
        <v>248887000</v>
      </c>
      <c r="G222" s="12"/>
      <c r="H222" s="12">
        <v>187382000</v>
      </c>
      <c r="I222" s="12">
        <v>313327000</v>
      </c>
      <c r="J222" s="12"/>
      <c r="K222" s="12"/>
      <c r="L222" s="12">
        <v>1679267000</v>
      </c>
    </row>
    <row r="223" spans="1:12" ht="12.75">
      <c r="A223" t="s">
        <v>253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48">
        <v>15821000000</v>
      </c>
    </row>
    <row r="224" spans="1:12" ht="12.75">
      <c r="A224" t="s">
        <v>254</v>
      </c>
      <c r="F224" s="14"/>
      <c r="G224" s="14"/>
      <c r="H224" s="14"/>
      <c r="I224" s="14"/>
      <c r="J224" s="14"/>
      <c r="K224" s="14"/>
      <c r="L224" s="14">
        <v>0.10614164717780165</v>
      </c>
    </row>
    <row r="225" ht="12.75">
      <c r="L225" s="9"/>
    </row>
    <row r="226" ht="12.75">
      <c r="A226" t="s">
        <v>255</v>
      </c>
    </row>
    <row r="227" spans="1:12" ht="12.75">
      <c r="A227" t="s">
        <v>256</v>
      </c>
      <c r="B227" s="9"/>
      <c r="C227" s="9">
        <v>1357.2378865241108</v>
      </c>
      <c r="D227" s="9">
        <v>590.4524645881149</v>
      </c>
      <c r="E227" s="9">
        <v>3348.6572062931514</v>
      </c>
      <c r="F227" s="9">
        <v>1846.251066947287</v>
      </c>
      <c r="G227" s="9"/>
      <c r="H227" s="9">
        <v>1888.255380003308</v>
      </c>
      <c r="I227" s="9">
        <v>4120.510194703339</v>
      </c>
      <c r="J227" s="9"/>
      <c r="K227" s="9"/>
      <c r="L227" s="9">
        <v>17189.135601355385</v>
      </c>
    </row>
    <row r="228" spans="1:12" ht="12.75">
      <c r="A228" t="s">
        <v>257</v>
      </c>
      <c r="B228" s="9"/>
      <c r="C228" s="9">
        <v>788.4559170270334</v>
      </c>
      <c r="D228" s="9">
        <v>169.64412300049156</v>
      </c>
      <c r="E228" s="9">
        <v>970.5085579305688</v>
      </c>
      <c r="F228" s="9">
        <v>1187.5693317791392</v>
      </c>
      <c r="G228" s="9"/>
      <c r="H228" s="9">
        <v>907.0575496938552</v>
      </c>
      <c r="I228" s="9">
        <v>1963.9218801225006</v>
      </c>
      <c r="J228" s="9"/>
      <c r="K228" s="9"/>
      <c r="L228" s="9">
        <v>11839.586448300404</v>
      </c>
    </row>
    <row r="229" ht="12.75">
      <c r="L229" s="9"/>
    </row>
    <row r="230" spans="1:12" ht="12.75">
      <c r="A230" t="s">
        <v>258</v>
      </c>
      <c r="B230" s="9"/>
      <c r="C230" s="9">
        <v>2874.8292847461444</v>
      </c>
      <c r="D230" s="9">
        <v>1048.34970747373</v>
      </c>
      <c r="E230" s="9">
        <v>6015.509490557902</v>
      </c>
      <c r="F230" s="9">
        <v>4008.9349547122606</v>
      </c>
      <c r="G230" s="9"/>
      <c r="H230" s="9">
        <v>3787.112192892301</v>
      </c>
      <c r="I230" s="9">
        <v>8266.470414732243</v>
      </c>
      <c r="J230" s="9"/>
      <c r="K230" s="9"/>
      <c r="L230" s="9">
        <v>38525.88792732177</v>
      </c>
    </row>
    <row r="231" spans="1:12" ht="12.75">
      <c r="A231" t="s">
        <v>259</v>
      </c>
      <c r="B231" s="14"/>
      <c r="C231" s="14">
        <v>0.04864347351516319</v>
      </c>
      <c r="D231" s="14">
        <v>0.02634044491140025</v>
      </c>
      <c r="E231" s="14">
        <v>0.13609749978637786</v>
      </c>
      <c r="F231" s="14">
        <v>0.031319804333689534</v>
      </c>
      <c r="G231" s="14"/>
      <c r="H231" s="14">
        <v>0.06188091818451472</v>
      </c>
      <c r="I231" s="14">
        <v>0.1391661685981859</v>
      </c>
      <c r="J231" s="14"/>
      <c r="K231" s="14"/>
      <c r="L231" s="14">
        <v>0.07031554649994848</v>
      </c>
    </row>
    <row r="233" ht="12.75">
      <c r="A233" t="s">
        <v>260</v>
      </c>
    </row>
    <row r="234" spans="1:12" ht="12.75">
      <c r="A234" t="s">
        <v>256</v>
      </c>
      <c r="B234" s="9"/>
      <c r="C234" s="9">
        <v>698.9011873176458</v>
      </c>
      <c r="D234" s="9">
        <v>629.9864786026627</v>
      </c>
      <c r="E234" s="9">
        <v>1245.3148639124329</v>
      </c>
      <c r="F234" s="9">
        <v>1713.6410484739827</v>
      </c>
      <c r="G234" s="9"/>
      <c r="H234" s="9">
        <v>1506.4915213698173</v>
      </c>
      <c r="I234" s="9">
        <v>1639.3788493769248</v>
      </c>
      <c r="J234" s="9"/>
      <c r="K234" s="9"/>
      <c r="L234" s="9">
        <v>11420.38757376734</v>
      </c>
    </row>
    <row r="235" spans="1:12" ht="12.75">
      <c r="A235" t="s">
        <v>257</v>
      </c>
      <c r="B235" s="9"/>
      <c r="C235" s="9">
        <v>328.8934644684264</v>
      </c>
      <c r="D235" s="9">
        <v>143.87959464679676</v>
      </c>
      <c r="E235" s="9">
        <v>287.8313091374213</v>
      </c>
      <c r="F235" s="9">
        <v>967.0296296770689</v>
      </c>
      <c r="G235" s="9"/>
      <c r="H235" s="9">
        <v>564.2086097573582</v>
      </c>
      <c r="I235" s="9">
        <v>606.1420839009429</v>
      </c>
      <c r="J235" s="9"/>
      <c r="K235" s="9"/>
      <c r="L235" s="9">
        <v>6835.240328010559</v>
      </c>
    </row>
    <row r="236" ht="12.75">
      <c r="L236" s="9"/>
    </row>
    <row r="237" spans="1:12" ht="12.75">
      <c r="A237" t="s">
        <v>258</v>
      </c>
      <c r="B237" s="9"/>
      <c r="C237" s="9">
        <v>1410.958058665156</v>
      </c>
      <c r="D237" s="9">
        <v>1094.5067633646026</v>
      </c>
      <c r="E237" s="9">
        <v>2168.4343728401996</v>
      </c>
      <c r="F237" s="9">
        <v>3640.527426532657</v>
      </c>
      <c r="G237" s="9"/>
      <c r="H237" s="9">
        <v>2869.8294236525376</v>
      </c>
      <c r="I237" s="9">
        <v>3116.6224425012488</v>
      </c>
      <c r="J237" s="9"/>
      <c r="K237" s="9"/>
      <c r="L237" s="9">
        <v>24678.15679828136</v>
      </c>
    </row>
    <row r="238" spans="1:12" ht="12.75">
      <c r="A238" t="s">
        <v>259</v>
      </c>
      <c r="B238" s="14"/>
      <c r="C238" s="14">
        <v>0.02387407882682159</v>
      </c>
      <c r="D238" s="14">
        <v>0.027500169933783986</v>
      </c>
      <c r="E238" s="14">
        <v>0.04905960119547963</v>
      </c>
      <c r="F238" s="14">
        <v>0.028441620519786385</v>
      </c>
      <c r="G238" s="14"/>
      <c r="H238" s="14">
        <v>0.04689263764138133</v>
      </c>
      <c r="I238" s="14">
        <v>0.05246839128789981</v>
      </c>
      <c r="J238" s="14"/>
      <c r="K238" s="14"/>
      <c r="L238" s="14">
        <v>0.045041352068409125</v>
      </c>
    </row>
    <row r="241" ht="12.75">
      <c r="A241" s="3" t="s">
        <v>225</v>
      </c>
    </row>
    <row r="242" ht="12.75">
      <c r="A242" s="5">
        <v>2015</v>
      </c>
    </row>
    <row r="244" spans="2:12" s="45" customFormat="1" ht="14.25">
      <c r="B244" s="43" t="s">
        <v>227</v>
      </c>
      <c r="C244" s="43" t="s">
        <v>228</v>
      </c>
      <c r="D244" s="43" t="s">
        <v>229</v>
      </c>
      <c r="E244" s="43" t="s">
        <v>230</v>
      </c>
      <c r="F244" s="43" t="s">
        <v>231</v>
      </c>
      <c r="G244" s="52" t="s">
        <v>232</v>
      </c>
      <c r="H244" s="43" t="s">
        <v>233</v>
      </c>
      <c r="I244" s="43" t="s">
        <v>224</v>
      </c>
      <c r="J244" s="52" t="s">
        <v>234</v>
      </c>
      <c r="K244" s="52" t="s">
        <v>235</v>
      </c>
      <c r="L244" s="43" t="s">
        <v>236</v>
      </c>
    </row>
    <row r="245" spans="1:12" ht="12.75">
      <c r="A245" t="s">
        <v>237</v>
      </c>
      <c r="B245" s="9">
        <v>478000</v>
      </c>
      <c r="C245" s="9">
        <v>423000</v>
      </c>
      <c r="D245" s="9">
        <v>193000</v>
      </c>
      <c r="E245" s="9">
        <v>937000</v>
      </c>
      <c r="F245" s="9">
        <v>637000</v>
      </c>
      <c r="G245" s="9"/>
      <c r="H245" s="9">
        <v>573000</v>
      </c>
      <c r="I245" s="9">
        <v>1084000</v>
      </c>
      <c r="J245" s="9"/>
      <c r="K245" s="9"/>
      <c r="L245" s="9">
        <v>5290000</v>
      </c>
    </row>
    <row r="246" spans="1:12" ht="12.75">
      <c r="A246" t="s">
        <v>238</v>
      </c>
      <c r="B246" s="9">
        <v>43000</v>
      </c>
      <c r="C246" s="9">
        <v>58000</v>
      </c>
      <c r="D246" s="9">
        <v>19000</v>
      </c>
      <c r="E246" s="9">
        <v>56000</v>
      </c>
      <c r="F246" s="9">
        <v>76000</v>
      </c>
      <c r="G246" s="9"/>
      <c r="H246" s="9">
        <v>37500</v>
      </c>
      <c r="I246" s="9">
        <v>95600</v>
      </c>
      <c r="J246" s="9"/>
      <c r="K246" s="9"/>
      <c r="L246" s="9">
        <v>464000</v>
      </c>
    </row>
    <row r="247" spans="1:12" ht="12.75">
      <c r="A247" t="s">
        <v>239</v>
      </c>
      <c r="B247" s="9">
        <v>521000</v>
      </c>
      <c r="C247" s="9">
        <v>481000</v>
      </c>
      <c r="D247" s="9">
        <v>212000</v>
      </c>
      <c r="E247" s="9">
        <v>993000</v>
      </c>
      <c r="F247" s="9">
        <v>713000</v>
      </c>
      <c r="G247" s="9"/>
      <c r="H247" s="9">
        <v>610500</v>
      </c>
      <c r="I247" s="9">
        <v>1179600</v>
      </c>
      <c r="J247" s="9"/>
      <c r="K247" s="9"/>
      <c r="L247" s="9">
        <v>5754000</v>
      </c>
    </row>
    <row r="248" spans="1:12" ht="12.75">
      <c r="A248" s="4" t="s">
        <v>268</v>
      </c>
      <c r="B248" s="17">
        <v>0.03784860557768921</v>
      </c>
      <c r="C248" s="17">
        <v>0.05947136563876643</v>
      </c>
      <c r="D248" s="17">
        <v>0.06000000000000005</v>
      </c>
      <c r="E248" s="17">
        <v>0.022657054582904124</v>
      </c>
      <c r="F248" s="17">
        <v>0</v>
      </c>
      <c r="G248" s="17"/>
      <c r="H248" s="17">
        <v>0.0393258426966292</v>
      </c>
      <c r="I248" s="17">
        <v>0.027347152064100433</v>
      </c>
      <c r="J248" s="17"/>
      <c r="K248" s="17"/>
      <c r="L248" s="17">
        <v>0.03396226415094339</v>
      </c>
    </row>
    <row r="249" spans="1:12" ht="12.75">
      <c r="A249" t="s">
        <v>241</v>
      </c>
      <c r="B249" s="9">
        <v>1905000</v>
      </c>
      <c r="C249" s="9">
        <v>1446000</v>
      </c>
      <c r="D249" s="9">
        <v>727000</v>
      </c>
      <c r="E249" s="9">
        <v>4205000</v>
      </c>
      <c r="F249" s="9">
        <v>2186000</v>
      </c>
      <c r="G249" s="9"/>
      <c r="H249" s="9">
        <v>2488000</v>
      </c>
      <c r="I249" s="9">
        <v>4033000</v>
      </c>
      <c r="J249" s="9"/>
      <c r="K249" s="9"/>
      <c r="L249" s="9">
        <v>21029000</v>
      </c>
    </row>
    <row r="250" spans="1:12" ht="12.75">
      <c r="A250" t="s">
        <v>242</v>
      </c>
      <c r="B250" s="9">
        <v>332000</v>
      </c>
      <c r="C250" s="9">
        <v>631000</v>
      </c>
      <c r="D250" s="9">
        <v>133000</v>
      </c>
      <c r="E250" s="9">
        <v>364000</v>
      </c>
      <c r="F250" s="9">
        <v>616000</v>
      </c>
      <c r="G250" s="9"/>
      <c r="H250" s="9">
        <v>261000</v>
      </c>
      <c r="I250" s="9">
        <v>562800</v>
      </c>
      <c r="J250" s="9"/>
      <c r="K250" s="9"/>
      <c r="L250" s="9">
        <v>3496000</v>
      </c>
    </row>
    <row r="251" spans="1:12" ht="12.75">
      <c r="A251" s="7" t="s">
        <v>243</v>
      </c>
      <c r="B251" s="9">
        <v>2237000</v>
      </c>
      <c r="C251" s="9">
        <v>2077000</v>
      </c>
      <c r="D251" s="9">
        <v>860000</v>
      </c>
      <c r="E251" s="9">
        <v>4569000</v>
      </c>
      <c r="F251" s="9">
        <v>2802000</v>
      </c>
      <c r="G251" s="9"/>
      <c r="H251" s="9">
        <v>2749000</v>
      </c>
      <c r="I251" s="9">
        <v>4595800</v>
      </c>
      <c r="J251" s="9"/>
      <c r="K251" s="9"/>
      <c r="L251" s="9">
        <v>24525000</v>
      </c>
    </row>
    <row r="252" spans="1:12" ht="12.75">
      <c r="A252" s="4" t="s">
        <v>268</v>
      </c>
      <c r="B252" s="17">
        <v>0.08015451472718493</v>
      </c>
      <c r="C252" s="17">
        <v>0.09952355743779773</v>
      </c>
      <c r="D252" s="17">
        <v>0.09974424552429673</v>
      </c>
      <c r="E252" s="17">
        <v>0.07077572064682447</v>
      </c>
      <c r="F252" s="17">
        <v>0.04513241327862727</v>
      </c>
      <c r="G252" s="17"/>
      <c r="H252" s="17">
        <v>0.08253918248405134</v>
      </c>
      <c r="I252" s="17">
        <v>0.06109161433321009</v>
      </c>
      <c r="J252" s="17"/>
      <c r="K252" s="17"/>
      <c r="L252" s="17">
        <v>0.07532775025211569</v>
      </c>
    </row>
    <row r="253" spans="1:14" ht="12.75">
      <c r="A253" t="s">
        <v>244</v>
      </c>
      <c r="B253" s="12">
        <v>100290000</v>
      </c>
      <c r="C253" s="12">
        <v>86302000</v>
      </c>
      <c r="D253" s="12">
        <v>36755000</v>
      </c>
      <c r="E253" s="12">
        <v>223587000</v>
      </c>
      <c r="F253" s="12">
        <v>114244000</v>
      </c>
      <c r="G253" s="12"/>
      <c r="H253" s="12">
        <v>119148000</v>
      </c>
      <c r="I253" s="12">
        <v>274410000</v>
      </c>
      <c r="J253" s="12"/>
      <c r="K253" s="12"/>
      <c r="L253" s="12">
        <v>1175718000</v>
      </c>
      <c r="N253" s="2"/>
    </row>
    <row r="254" spans="1:12" ht="12.75">
      <c r="A254" t="s">
        <v>245</v>
      </c>
      <c r="B254" s="12">
        <v>17071000</v>
      </c>
      <c r="C254" s="12">
        <v>37438000</v>
      </c>
      <c r="D254" s="12">
        <v>6410000</v>
      </c>
      <c r="E254" s="12">
        <v>20342000</v>
      </c>
      <c r="F254" s="12">
        <v>32902000</v>
      </c>
      <c r="G254" s="12"/>
      <c r="H254" s="12">
        <v>12664000</v>
      </c>
      <c r="I254" s="12">
        <v>36307000</v>
      </c>
      <c r="J254" s="12"/>
      <c r="K254" s="12"/>
      <c r="L254" s="12">
        <v>195216000</v>
      </c>
    </row>
    <row r="255" spans="1:12" ht="12.75">
      <c r="A255" t="s">
        <v>246</v>
      </c>
      <c r="B255" s="12">
        <v>117361000</v>
      </c>
      <c r="C255" s="12">
        <v>123740000</v>
      </c>
      <c r="D255" s="12">
        <v>43165000</v>
      </c>
      <c r="E255" s="12">
        <v>243929000</v>
      </c>
      <c r="F255" s="12">
        <v>147146000</v>
      </c>
      <c r="G255" s="12"/>
      <c r="H255" s="12">
        <v>131812000</v>
      </c>
      <c r="I255" s="12">
        <v>310717000</v>
      </c>
      <c r="J255" s="12"/>
      <c r="K255" s="12"/>
      <c r="L255" s="12">
        <v>1370934000</v>
      </c>
    </row>
    <row r="256" spans="1:12" ht="12.75">
      <c r="A256" s="4" t="s">
        <v>268</v>
      </c>
      <c r="B256" s="17">
        <v>0.06993344881028363</v>
      </c>
      <c r="C256" s="17">
        <v>0.10351100924794654</v>
      </c>
      <c r="D256" s="17">
        <v>0.15297291521983003</v>
      </c>
      <c r="E256" s="17">
        <v>0.040124680729493045</v>
      </c>
      <c r="F256" s="17">
        <v>0.046051696192453084</v>
      </c>
      <c r="G256" s="17"/>
      <c r="H256" s="17">
        <v>0.08665221226535635</v>
      </c>
      <c r="I256" s="17">
        <v>0.039688010279198105</v>
      </c>
      <c r="J256" s="17"/>
      <c r="K256" s="17"/>
      <c r="L256" s="17">
        <v>0.06281698046214212</v>
      </c>
    </row>
    <row r="257" spans="1:12" ht="12.75">
      <c r="A257" t="s">
        <v>247</v>
      </c>
      <c r="B257" s="9">
        <v>3974000</v>
      </c>
      <c r="C257" s="9">
        <v>1774000</v>
      </c>
      <c r="D257" s="9">
        <v>1589000</v>
      </c>
      <c r="E257" s="9">
        <v>2964000</v>
      </c>
      <c r="F257" s="9">
        <v>4252000</v>
      </c>
      <c r="G257" s="9"/>
      <c r="H257" s="9">
        <v>3516000</v>
      </c>
      <c r="I257" s="9">
        <v>3389000</v>
      </c>
      <c r="J257" s="9"/>
      <c r="K257" s="9"/>
      <c r="L257" s="9">
        <v>28576000</v>
      </c>
    </row>
    <row r="258" spans="1:12" ht="12.75">
      <c r="A258" s="4" t="s">
        <v>268</v>
      </c>
      <c r="B258" s="17">
        <v>-0.04125452352231607</v>
      </c>
      <c r="C258" s="17">
        <v>0.0622754491017965</v>
      </c>
      <c r="D258" s="17">
        <v>-0.08309290248124634</v>
      </c>
      <c r="E258" s="17">
        <v>-0.047251687560269984</v>
      </c>
      <c r="F258" s="17">
        <v>-0.016196205460434987</v>
      </c>
      <c r="G258" s="17"/>
      <c r="H258" s="17">
        <v>-0.047154471544715415</v>
      </c>
      <c r="I258" s="17">
        <v>-0.02080323605894252</v>
      </c>
      <c r="J258" s="17"/>
      <c r="K258" s="17"/>
      <c r="L258" s="17">
        <v>-0.04017197366653236</v>
      </c>
    </row>
    <row r="259" spans="1:12" ht="12.75">
      <c r="A259" s="7" t="s">
        <v>248</v>
      </c>
      <c r="B259" s="47">
        <v>135146000</v>
      </c>
      <c r="C259" s="47">
        <v>74563000</v>
      </c>
      <c r="D259" s="47">
        <v>52909000</v>
      </c>
      <c r="E259" s="47">
        <v>101583000</v>
      </c>
      <c r="F259" s="47">
        <v>169407000</v>
      </c>
      <c r="G259" s="47"/>
      <c r="H259" s="47">
        <v>121672000</v>
      </c>
      <c r="I259" s="47">
        <v>125323000</v>
      </c>
      <c r="J259" s="47"/>
      <c r="K259" s="12"/>
      <c r="L259" s="12">
        <v>1013711000</v>
      </c>
    </row>
    <row r="260" spans="1:12" ht="12.75">
      <c r="A260" s="4" t="s">
        <v>268</v>
      </c>
      <c r="B260" s="17">
        <v>-0.03182221967504373</v>
      </c>
      <c r="C260" s="17">
        <v>0.188842296592739</v>
      </c>
      <c r="D260" s="17">
        <v>-0.03374910970286904</v>
      </c>
      <c r="E260" s="17">
        <v>-0.03497838787821217</v>
      </c>
      <c r="F260" s="17">
        <v>0.06275917015363586</v>
      </c>
      <c r="G260" s="17"/>
      <c r="H260" s="17">
        <v>-0.014833527659023238</v>
      </c>
      <c r="I260" s="17">
        <v>0.004794548005612409</v>
      </c>
      <c r="J260" s="17"/>
      <c r="K260" s="17"/>
      <c r="L260" s="17">
        <v>-0.00217831255093881</v>
      </c>
    </row>
    <row r="261" spans="1:12" ht="12.75">
      <c r="A261" s="4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ht="12.75">
      <c r="A262" s="4" t="s">
        <v>249</v>
      </c>
      <c r="B262" s="9">
        <v>4495000</v>
      </c>
      <c r="C262" s="9">
        <v>2255000</v>
      </c>
      <c r="D262" s="9">
        <v>1801000</v>
      </c>
      <c r="E262" s="9">
        <v>3957000</v>
      </c>
      <c r="F262" s="9">
        <v>4965000</v>
      </c>
      <c r="G262" s="9"/>
      <c r="H262" s="9">
        <v>4126500</v>
      </c>
      <c r="I262" s="9">
        <v>4568600</v>
      </c>
      <c r="J262" s="9"/>
      <c r="K262" s="9"/>
      <c r="L262" s="9">
        <v>34330000</v>
      </c>
    </row>
    <row r="263" spans="1:12" ht="12.75">
      <c r="A263" s="4" t="s">
        <v>268</v>
      </c>
      <c r="B263" s="17">
        <v>-0.032709274800946875</v>
      </c>
      <c r="C263" s="17">
        <v>0.061676082862523574</v>
      </c>
      <c r="D263" s="17">
        <v>-0.06828763579927577</v>
      </c>
      <c r="E263" s="17">
        <v>-0.030622243998040144</v>
      </c>
      <c r="F263" s="17">
        <v>-0.013902681231380387</v>
      </c>
      <c r="G263" s="17"/>
      <c r="H263" s="17">
        <v>-0.03527844017393744</v>
      </c>
      <c r="I263" s="17">
        <v>-0.008808470016488767</v>
      </c>
      <c r="J263" s="17"/>
      <c r="K263" s="17"/>
      <c r="L263" s="17">
        <v>-0.028497042759713653</v>
      </c>
    </row>
    <row r="264" spans="1:12" ht="12.75">
      <c r="A264" s="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1:14" ht="12.75">
      <c r="A265" s="4" t="s">
        <v>250</v>
      </c>
      <c r="B265" s="12">
        <v>252507000</v>
      </c>
      <c r="C265" s="12">
        <v>198303000</v>
      </c>
      <c r="D265" s="12">
        <v>96074000</v>
      </c>
      <c r="E265" s="12">
        <v>345512000</v>
      </c>
      <c r="F265" s="12">
        <v>316553000</v>
      </c>
      <c r="G265" s="12"/>
      <c r="H265" s="12">
        <v>253484000</v>
      </c>
      <c r="I265" s="12">
        <v>436040000</v>
      </c>
      <c r="J265" s="12"/>
      <c r="K265" s="12"/>
      <c r="L265" s="12">
        <v>2384645000</v>
      </c>
      <c r="N265" t="s">
        <v>264</v>
      </c>
    </row>
    <row r="266" spans="1:14" ht="12.75">
      <c r="A266" s="4" t="s">
        <v>268</v>
      </c>
      <c r="B266" s="17">
        <v>0.012953409446481379</v>
      </c>
      <c r="C266" s="17">
        <v>0.13411914075904185</v>
      </c>
      <c r="D266" s="17">
        <v>0.042073865177070235</v>
      </c>
      <c r="E266" s="17">
        <v>0.016857768464671574</v>
      </c>
      <c r="F266" s="17">
        <v>0.05492700060985567</v>
      </c>
      <c r="G266" s="17"/>
      <c r="H266" s="17">
        <v>0.03545270725679628</v>
      </c>
      <c r="I266" s="17">
        <v>0.029413500605551146</v>
      </c>
      <c r="J266" s="17"/>
      <c r="K266" s="17"/>
      <c r="L266" s="17">
        <v>0.03418075053234637</v>
      </c>
      <c r="N266" t="s">
        <v>265</v>
      </c>
    </row>
    <row r="267" spans="1:12" ht="12.75">
      <c r="A267" s="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1:12" ht="12.75">
      <c r="A268" t="s">
        <v>251</v>
      </c>
      <c r="B268" s="12">
        <v>333814000</v>
      </c>
      <c r="C268" s="12">
        <v>267741000</v>
      </c>
      <c r="D268" s="12">
        <v>115954000</v>
      </c>
      <c r="E268" s="12">
        <v>406549000</v>
      </c>
      <c r="F268" s="12">
        <v>453019000</v>
      </c>
      <c r="G268" s="12"/>
      <c r="H268" s="12">
        <v>338810000</v>
      </c>
      <c r="I268" s="12">
        <v>584716000</v>
      </c>
      <c r="J268" s="12"/>
      <c r="K268" s="12"/>
      <c r="L268" s="12">
        <v>3513151000</v>
      </c>
    </row>
    <row r="269" ht="12.75">
      <c r="L269" s="9"/>
    </row>
    <row r="270" spans="1:12" ht="12.75">
      <c r="A270" t="s">
        <v>252</v>
      </c>
      <c r="B270" s="12">
        <v>181463000</v>
      </c>
      <c r="C270" s="12">
        <v>147211000</v>
      </c>
      <c r="D270" s="12">
        <v>62596000</v>
      </c>
      <c r="E270" s="12">
        <v>221694000</v>
      </c>
      <c r="F270" s="12">
        <v>246544000</v>
      </c>
      <c r="G270" s="12"/>
      <c r="H270" s="12">
        <v>185116000</v>
      </c>
      <c r="I270" s="12">
        <v>319981000</v>
      </c>
      <c r="J270" s="12"/>
      <c r="K270" s="12"/>
      <c r="L270" s="12">
        <v>1677472000</v>
      </c>
    </row>
    <row r="271" spans="1:12" ht="12.75">
      <c r="A271" t="s">
        <v>253</v>
      </c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48">
        <v>15821000000</v>
      </c>
    </row>
    <row r="272" spans="1:12" ht="12.75">
      <c r="A272" t="s">
        <v>254</v>
      </c>
      <c r="F272" s="14"/>
      <c r="G272" s="14"/>
      <c r="H272" s="14"/>
      <c r="I272" s="14"/>
      <c r="J272" s="14"/>
      <c r="K272" s="14"/>
      <c r="L272" s="14">
        <v>0.10602819037987485</v>
      </c>
    </row>
    <row r="273" ht="12.75">
      <c r="L273" s="9"/>
    </row>
    <row r="274" ht="12.75">
      <c r="A274" t="s">
        <v>255</v>
      </c>
    </row>
    <row r="275" spans="1:12" ht="12.75">
      <c r="A275" t="s">
        <v>256</v>
      </c>
      <c r="B275" s="9">
        <v>1612.7323074298888</v>
      </c>
      <c r="C275" s="9">
        <v>1454.8402647108471</v>
      </c>
      <c r="D275" s="9">
        <v>608.8531449570614</v>
      </c>
      <c r="E275" s="9">
        <v>3403.279369311066</v>
      </c>
      <c r="F275" s="9">
        <v>1936.847359599398</v>
      </c>
      <c r="G275" s="9"/>
      <c r="H275" s="9">
        <v>2027.3377155130265</v>
      </c>
      <c r="I275" s="9">
        <v>4402.296189190415</v>
      </c>
      <c r="J275" s="9"/>
      <c r="K275" s="9"/>
      <c r="L275" s="9">
        <v>18609.938965295976</v>
      </c>
    </row>
    <row r="276" spans="1:12" ht="12.75">
      <c r="A276" t="s">
        <v>257</v>
      </c>
      <c r="B276" s="9">
        <v>791.6069729606515</v>
      </c>
      <c r="C276" s="9">
        <v>805.9198866604538</v>
      </c>
      <c r="D276" s="9">
        <v>178.93139613265691</v>
      </c>
      <c r="E276" s="9">
        <v>946.458118535193</v>
      </c>
      <c r="F276" s="9">
        <v>1193.8418773783333</v>
      </c>
      <c r="G276" s="9"/>
      <c r="H276" s="9">
        <v>904.9524271328494</v>
      </c>
      <c r="I276" s="9">
        <v>2069.4153399861884</v>
      </c>
      <c r="J276" s="9"/>
      <c r="K276" s="9"/>
      <c r="L276" s="9">
        <v>12229.108802301429</v>
      </c>
    </row>
    <row r="277" ht="12.75">
      <c r="L277" s="9"/>
    </row>
    <row r="278" spans="1:12" ht="12.75">
      <c r="A278" t="s">
        <v>258</v>
      </c>
      <c r="B278" s="9">
        <v>3222.62027466762</v>
      </c>
      <c r="C278" s="9">
        <v>3019.080981232862</v>
      </c>
      <c r="D278" s="9">
        <v>1073.7447074327827</v>
      </c>
      <c r="E278" s="9">
        <v>6053.6601463107745</v>
      </c>
      <c r="F278" s="9">
        <v>4109.690394920184</v>
      </c>
      <c r="G278" s="9"/>
      <c r="H278" s="9">
        <v>3969.472409991824</v>
      </c>
      <c r="I278" s="9">
        <v>8781.355111855743</v>
      </c>
      <c r="J278" s="9"/>
      <c r="K278" s="9"/>
      <c r="L278" s="9">
        <v>40883.046736172655</v>
      </c>
    </row>
    <row r="279" spans="1:12" ht="12.75">
      <c r="A279" t="s">
        <v>259</v>
      </c>
      <c r="B279" s="14">
        <v>0.04725249669600616</v>
      </c>
      <c r="C279" s="14">
        <v>0.04369147584996906</v>
      </c>
      <c r="D279" s="14">
        <v>0.025626365332524645</v>
      </c>
      <c r="E279" s="14">
        <v>0.12691111417842293</v>
      </c>
      <c r="F279" s="14">
        <v>0.03193232630085613</v>
      </c>
      <c r="G279" s="14"/>
      <c r="H279" s="14">
        <v>0.05906952991059262</v>
      </c>
      <c r="I279" s="14">
        <v>0.1495971910026532</v>
      </c>
      <c r="J279" s="14"/>
      <c r="K279" s="14"/>
      <c r="L279" s="14">
        <v>0.07103917764756326</v>
      </c>
    </row>
    <row r="281" ht="12.75">
      <c r="A281" t="s">
        <v>260</v>
      </c>
    </row>
    <row r="282" spans="1:12" ht="12.75">
      <c r="A282" t="s">
        <v>256</v>
      </c>
      <c r="B282" s="9">
        <v>1443.9989794131402</v>
      </c>
      <c r="C282" s="9">
        <v>687.6273871101866</v>
      </c>
      <c r="D282" s="9">
        <v>574.1067938796432</v>
      </c>
      <c r="E282" s="9">
        <v>1184.42387174584</v>
      </c>
      <c r="F282" s="9">
        <v>1603.7419562112243</v>
      </c>
      <c r="G282" s="9"/>
      <c r="H282" s="9">
        <v>1513.7686630634373</v>
      </c>
      <c r="I282" s="9">
        <v>1450.9945022893717</v>
      </c>
      <c r="J282" s="9"/>
      <c r="K282" s="9"/>
      <c r="L282" s="9">
        <v>10996.203852094875</v>
      </c>
    </row>
    <row r="283" spans="1:12" ht="12.75">
      <c r="A283" t="s">
        <v>257</v>
      </c>
      <c r="B283" s="9">
        <v>600.4498311468853</v>
      </c>
      <c r="C283" s="9">
        <v>329.25832924784015</v>
      </c>
      <c r="D283" s="9">
        <v>142.8828693516571</v>
      </c>
      <c r="E283" s="9">
        <v>276.95388094839575</v>
      </c>
      <c r="F283" s="9">
        <v>937.741304740855</v>
      </c>
      <c r="G283" s="9"/>
      <c r="H283" s="9">
        <v>560.1092685035876</v>
      </c>
      <c r="I283" s="9">
        <v>558.5169968885499</v>
      </c>
      <c r="J283" s="9"/>
      <c r="K283" s="9"/>
      <c r="L283" s="9">
        <v>6628.9646602247285</v>
      </c>
    </row>
    <row r="284" ht="12.75">
      <c r="L284" s="9"/>
    </row>
    <row r="285" spans="1:12" ht="12.75">
      <c r="A285" t="s">
        <v>258</v>
      </c>
      <c r="B285" s="9">
        <v>2817.2433113968564</v>
      </c>
      <c r="C285" s="9">
        <v>1394.359605587665</v>
      </c>
      <c r="D285" s="9">
        <v>1010.4390400794441</v>
      </c>
      <c r="E285" s="9">
        <v>2065.3159158463977</v>
      </c>
      <c r="F285" s="9">
        <v>3443.852688349253</v>
      </c>
      <c r="G285" s="9"/>
      <c r="H285" s="9">
        <v>2874.9064277281977</v>
      </c>
      <c r="I285" s="9">
        <v>2782.8963395965293</v>
      </c>
      <c r="J285" s="9"/>
      <c r="K285" s="9"/>
      <c r="L285" s="9">
        <v>23809.51744511049</v>
      </c>
    </row>
    <row r="286" spans="1:12" ht="12.75">
      <c r="A286" t="s">
        <v>259</v>
      </c>
      <c r="B286" s="14">
        <v>0.04130855295303308</v>
      </c>
      <c r="C286" s="14">
        <v>0.02017886549330919</v>
      </c>
      <c r="D286" s="14">
        <v>0.024115490216693177</v>
      </c>
      <c r="E286" s="14">
        <v>0.04329802758587836</v>
      </c>
      <c r="F286" s="14">
        <v>0.026758762147235843</v>
      </c>
      <c r="G286" s="14"/>
      <c r="H286" s="14">
        <v>0.04278134565071723</v>
      </c>
      <c r="I286" s="14">
        <v>0.047408796245256034</v>
      </c>
      <c r="J286" s="14"/>
      <c r="K286" s="14"/>
      <c r="L286" s="14">
        <v>0.041371880877689816</v>
      </c>
    </row>
    <row r="287" ht="12.75">
      <c r="A287" s="5"/>
    </row>
    <row r="289" spans="1:14" s="45" customFormat="1" ht="14.25">
      <c r="A289" s="3" t="s">
        <v>225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/>
      <c r="N289"/>
    </row>
    <row r="290" ht="12.75">
      <c r="A290" s="5">
        <v>2014</v>
      </c>
    </row>
    <row r="292" spans="1:14" ht="14.25">
      <c r="A292" s="45"/>
      <c r="B292" s="43" t="s">
        <v>227</v>
      </c>
      <c r="C292" s="43" t="s">
        <v>228</v>
      </c>
      <c r="D292" s="43" t="s">
        <v>229</v>
      </c>
      <c r="E292" s="43" t="s">
        <v>230</v>
      </c>
      <c r="F292" s="43" t="s">
        <v>231</v>
      </c>
      <c r="G292" s="52" t="s">
        <v>232</v>
      </c>
      <c r="H292" s="43" t="s">
        <v>233</v>
      </c>
      <c r="I292" s="43" t="s">
        <v>224</v>
      </c>
      <c r="J292" s="52" t="s">
        <v>234</v>
      </c>
      <c r="K292" s="52" t="s">
        <v>235</v>
      </c>
      <c r="L292" s="43" t="s">
        <v>236</v>
      </c>
      <c r="M292" s="45"/>
      <c r="N292" s="45"/>
    </row>
    <row r="293" spans="1:12" ht="12.75">
      <c r="A293" t="s">
        <v>237</v>
      </c>
      <c r="B293" s="9">
        <v>461000</v>
      </c>
      <c r="C293" s="9">
        <v>402000</v>
      </c>
      <c r="D293" s="9">
        <v>183000</v>
      </c>
      <c r="E293" s="9">
        <v>916000</v>
      </c>
      <c r="F293" s="9">
        <v>641000</v>
      </c>
      <c r="G293" s="9"/>
      <c r="H293" s="9">
        <v>553000</v>
      </c>
      <c r="I293" s="9">
        <v>1051000</v>
      </c>
      <c r="J293" s="9"/>
      <c r="K293" s="9"/>
      <c r="L293" s="9">
        <v>5121000</v>
      </c>
    </row>
    <row r="294" spans="1:12" ht="12.75">
      <c r="A294" t="s">
        <v>238</v>
      </c>
      <c r="B294" s="9">
        <v>41000</v>
      </c>
      <c r="C294" s="9">
        <v>52000</v>
      </c>
      <c r="D294" s="9">
        <v>17000</v>
      </c>
      <c r="E294" s="9">
        <v>55000</v>
      </c>
      <c r="F294" s="9">
        <v>72000</v>
      </c>
      <c r="G294" s="9"/>
      <c r="H294" s="9">
        <v>34400</v>
      </c>
      <c r="I294" s="9">
        <v>97200</v>
      </c>
      <c r="J294" s="9"/>
      <c r="K294" s="9"/>
      <c r="L294" s="9">
        <v>444000</v>
      </c>
    </row>
    <row r="295" spans="1:12" ht="12.75">
      <c r="A295" t="s">
        <v>239</v>
      </c>
      <c r="B295" s="9">
        <v>502000</v>
      </c>
      <c r="C295" s="9">
        <v>454000</v>
      </c>
      <c r="D295" s="9">
        <v>200000</v>
      </c>
      <c r="E295" s="9">
        <v>971000</v>
      </c>
      <c r="F295" s="9">
        <v>713000</v>
      </c>
      <c r="G295" s="9"/>
      <c r="H295" s="9">
        <v>587400</v>
      </c>
      <c r="I295" s="9">
        <v>1148200</v>
      </c>
      <c r="J295" s="9"/>
      <c r="K295" s="9"/>
      <c r="L295" s="9">
        <v>5565000</v>
      </c>
    </row>
    <row r="296" spans="1:12" ht="12.75">
      <c r="A296" s="4" t="s">
        <v>269</v>
      </c>
      <c r="B296" s="17">
        <v>-0.03646833013435702</v>
      </c>
      <c r="C296" s="17">
        <v>0.011135857461024523</v>
      </c>
      <c r="D296" s="17">
        <v>-0.033816425120772986</v>
      </c>
      <c r="E296" s="17">
        <v>-0.010193679918450549</v>
      </c>
      <c r="F296" s="17">
        <v>-0.028610354223433276</v>
      </c>
      <c r="G296" s="17"/>
      <c r="H296" s="17">
        <v>-0.011610297829379057</v>
      </c>
      <c r="I296" s="17">
        <v>0.0079002808988764</v>
      </c>
      <c r="J296" s="17"/>
      <c r="K296" s="17"/>
      <c r="L296" s="17">
        <v>-0.015392781316348247</v>
      </c>
    </row>
    <row r="297" spans="1:12" ht="12.75">
      <c r="A297" t="s">
        <v>241</v>
      </c>
      <c r="B297" s="9">
        <v>1776000</v>
      </c>
      <c r="C297" s="9">
        <v>1347000</v>
      </c>
      <c r="D297" s="9">
        <v>667000</v>
      </c>
      <c r="E297" s="9">
        <v>3932000</v>
      </c>
      <c r="F297" s="9">
        <v>2134000</v>
      </c>
      <c r="G297" s="9"/>
      <c r="H297" s="9">
        <v>2310000</v>
      </c>
      <c r="I297" s="9">
        <v>3806000</v>
      </c>
      <c r="J297" s="9"/>
      <c r="K297" s="9"/>
      <c r="L297" s="9">
        <v>19687000</v>
      </c>
    </row>
    <row r="298" spans="1:12" ht="12.75">
      <c r="A298" t="s">
        <v>242</v>
      </c>
      <c r="B298" s="9">
        <v>295000</v>
      </c>
      <c r="C298" s="9">
        <v>542000</v>
      </c>
      <c r="D298" s="9">
        <v>115000</v>
      </c>
      <c r="E298" s="9">
        <v>335000</v>
      </c>
      <c r="F298" s="9">
        <v>547000</v>
      </c>
      <c r="G298" s="9"/>
      <c r="H298" s="9">
        <v>229400</v>
      </c>
      <c r="I298" s="9">
        <v>525200</v>
      </c>
      <c r="J298" s="9"/>
      <c r="K298" s="9"/>
      <c r="L298" s="9">
        <v>3120000</v>
      </c>
    </row>
    <row r="299" spans="1:12" ht="12.75">
      <c r="A299" s="7" t="s">
        <v>243</v>
      </c>
      <c r="B299" s="9">
        <v>2071000</v>
      </c>
      <c r="C299" s="9">
        <v>1889000</v>
      </c>
      <c r="D299" s="9">
        <v>782000</v>
      </c>
      <c r="E299" s="9">
        <v>4267000</v>
      </c>
      <c r="F299" s="9">
        <v>2681000</v>
      </c>
      <c r="G299" s="9"/>
      <c r="H299" s="9">
        <v>2539400</v>
      </c>
      <c r="I299" s="9">
        <v>4331200</v>
      </c>
      <c r="J299" s="9"/>
      <c r="K299" s="9"/>
      <c r="L299" s="9">
        <v>22807000</v>
      </c>
    </row>
    <row r="300" spans="1:12" ht="12.75">
      <c r="A300" s="4" t="s">
        <v>269</v>
      </c>
      <c r="B300" s="17">
        <v>-0.056492027334851924</v>
      </c>
      <c r="C300" s="17">
        <v>-0.0944391179290508</v>
      </c>
      <c r="D300" s="17">
        <v>-0.062350119904076684</v>
      </c>
      <c r="E300" s="17">
        <v>-0.03022727272727277</v>
      </c>
      <c r="F300" s="17">
        <v>-0.0790106492614222</v>
      </c>
      <c r="G300" s="17"/>
      <c r="H300" s="17">
        <v>-0.031354897772352786</v>
      </c>
      <c r="I300" s="17">
        <v>-0.018580621771050465</v>
      </c>
      <c r="J300" s="17"/>
      <c r="K300" s="17"/>
      <c r="L300" s="17">
        <v>-0.04895542304324252</v>
      </c>
    </row>
    <row r="301" spans="1:12" ht="12.75">
      <c r="A301" t="s">
        <v>244</v>
      </c>
      <c r="B301" s="12">
        <v>92911000</v>
      </c>
      <c r="C301" s="12">
        <v>76981000</v>
      </c>
      <c r="D301" s="12">
        <v>31557000</v>
      </c>
      <c r="E301" s="12">
        <v>213628000</v>
      </c>
      <c r="F301" s="12">
        <v>108509000</v>
      </c>
      <c r="G301" s="12"/>
      <c r="H301" s="12">
        <v>109257000</v>
      </c>
      <c r="I301" s="12">
        <v>260605000</v>
      </c>
      <c r="J301" s="12"/>
      <c r="K301" s="12"/>
      <c r="L301" s="12">
        <v>1097452000</v>
      </c>
    </row>
    <row r="302" spans="1:12" ht="12.75">
      <c r="A302" t="s">
        <v>245</v>
      </c>
      <c r="B302" s="12">
        <v>16779000</v>
      </c>
      <c r="C302" s="12">
        <v>35152000</v>
      </c>
      <c r="D302" s="12">
        <v>5881000</v>
      </c>
      <c r="E302" s="12">
        <v>20891000</v>
      </c>
      <c r="F302" s="12">
        <v>32159000</v>
      </c>
      <c r="G302" s="12"/>
      <c r="H302" s="12">
        <v>12044000</v>
      </c>
      <c r="I302" s="12">
        <v>38251000</v>
      </c>
      <c r="J302" s="12"/>
      <c r="K302" s="12"/>
      <c r="L302" s="12">
        <v>192454000</v>
      </c>
    </row>
    <row r="303" spans="1:12" ht="12.75">
      <c r="A303" t="s">
        <v>246</v>
      </c>
      <c r="B303" s="12">
        <v>109690000</v>
      </c>
      <c r="C303" s="12">
        <v>112133000</v>
      </c>
      <c r="D303" s="12">
        <v>37438000</v>
      </c>
      <c r="E303" s="12">
        <v>234519000</v>
      </c>
      <c r="F303" s="12">
        <v>140668000</v>
      </c>
      <c r="G303" s="12"/>
      <c r="H303" s="12">
        <v>121301000</v>
      </c>
      <c r="I303" s="12">
        <v>298856000</v>
      </c>
      <c r="J303" s="12"/>
      <c r="K303" s="12"/>
      <c r="L303" s="12">
        <v>1289906000</v>
      </c>
    </row>
    <row r="304" spans="1:12" ht="12.75">
      <c r="A304" s="4" t="s">
        <v>269</v>
      </c>
      <c r="B304" s="17">
        <v>-0.08981529116949072</v>
      </c>
      <c r="C304" s="17">
        <v>-0.0762050699027047</v>
      </c>
      <c r="D304" s="17">
        <v>-0.08571847220865492</v>
      </c>
      <c r="E304" s="17">
        <v>-0.05981045390036799</v>
      </c>
      <c r="F304" s="17">
        <v>-0.09540008874426864</v>
      </c>
      <c r="G304" s="17"/>
      <c r="H304" s="17">
        <v>-0.07870092584856792</v>
      </c>
      <c r="I304" s="17">
        <v>-0.0234293818172312</v>
      </c>
      <c r="J304" s="17"/>
      <c r="K304" s="17"/>
      <c r="L304" s="17">
        <v>-0.06599751493788797</v>
      </c>
    </row>
    <row r="305" spans="1:12" ht="12.75">
      <c r="A305" t="s">
        <v>247</v>
      </c>
      <c r="B305" s="9">
        <v>4145000</v>
      </c>
      <c r="C305" s="9">
        <v>1670000</v>
      </c>
      <c r="D305" s="9">
        <v>1733000</v>
      </c>
      <c r="E305" s="9">
        <v>3111000</v>
      </c>
      <c r="F305" s="9">
        <v>4322000</v>
      </c>
      <c r="G305" s="9"/>
      <c r="H305" s="9">
        <v>3690000</v>
      </c>
      <c r="I305" s="9">
        <v>3461000</v>
      </c>
      <c r="J305" s="9"/>
      <c r="K305" s="9"/>
      <c r="L305" s="9">
        <v>29772000</v>
      </c>
    </row>
    <row r="306" spans="1:12" ht="12.75">
      <c r="A306" s="4" t="s">
        <v>269</v>
      </c>
      <c r="B306" s="17">
        <v>-0.03334888059701491</v>
      </c>
      <c r="C306" s="17">
        <v>-0.025670945157526215</v>
      </c>
      <c r="D306" s="17">
        <v>-0.04148230088495575</v>
      </c>
      <c r="E306" s="17">
        <v>-0.039518369867243</v>
      </c>
      <c r="F306" s="17">
        <v>-0.04422821760283058</v>
      </c>
      <c r="G306" s="17"/>
      <c r="H306" s="17">
        <v>-0.04280155642023342</v>
      </c>
      <c r="I306" s="17">
        <v>-0.03566453050989138</v>
      </c>
      <c r="J306" s="17"/>
      <c r="K306" s="17"/>
      <c r="L306" s="17">
        <v>-0.04001547738045341</v>
      </c>
    </row>
    <row r="307" spans="1:12" ht="12.75">
      <c r="A307" s="7" t="s">
        <v>248</v>
      </c>
      <c r="B307" s="47">
        <v>139588000</v>
      </c>
      <c r="C307" s="47">
        <v>62719000</v>
      </c>
      <c r="D307" s="47">
        <v>54757000</v>
      </c>
      <c r="E307" s="47">
        <v>105265000</v>
      </c>
      <c r="F307" s="47">
        <v>159403000</v>
      </c>
      <c r="G307" s="47"/>
      <c r="H307" s="47">
        <v>123504000</v>
      </c>
      <c r="I307" s="47">
        <v>124725000</v>
      </c>
      <c r="J307" s="47"/>
      <c r="K307" s="12"/>
      <c r="L307" s="12">
        <v>1015924000</v>
      </c>
    </row>
    <row r="308" spans="1:12" ht="12.75">
      <c r="A308" s="4" t="s">
        <v>269</v>
      </c>
      <c r="B308" s="17">
        <v>-0.02073745650465819</v>
      </c>
      <c r="C308" s="17">
        <v>-0.004981517617755782</v>
      </c>
      <c r="D308" s="17">
        <v>-0.017035866872509242</v>
      </c>
      <c r="E308" s="17">
        <v>-0.02716165760970024</v>
      </c>
      <c r="F308" s="17">
        <v>-0.03020070938813757</v>
      </c>
      <c r="G308" s="17"/>
      <c r="H308" s="17">
        <v>-0.025224940805051332</v>
      </c>
      <c r="I308" s="17">
        <v>-0.028311220872708542</v>
      </c>
      <c r="J308" s="17"/>
      <c r="K308" s="17"/>
      <c r="L308" s="17">
        <v>-0.024243972623001486</v>
      </c>
    </row>
    <row r="309" spans="1:12" ht="12.75">
      <c r="A309" s="4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</row>
    <row r="310" spans="1:12" ht="12.75">
      <c r="A310" s="4" t="s">
        <v>250</v>
      </c>
      <c r="B310" s="9">
        <v>249278000</v>
      </c>
      <c r="C310" s="9">
        <v>174852000</v>
      </c>
      <c r="D310" s="9">
        <v>92195000</v>
      </c>
      <c r="E310" s="9">
        <v>339784000</v>
      </c>
      <c r="F310" s="9">
        <v>300071000</v>
      </c>
      <c r="G310" s="9"/>
      <c r="H310" s="9">
        <v>244805000</v>
      </c>
      <c r="I310" s="9">
        <v>423581000</v>
      </c>
      <c r="J310" s="9"/>
      <c r="K310" s="9"/>
      <c r="L310" s="9">
        <v>2305830000</v>
      </c>
    </row>
    <row r="311" spans="1:12" ht="12.75">
      <c r="A311" s="4" t="s">
        <v>269</v>
      </c>
      <c r="B311" s="17">
        <v>-0.05238388492271662</v>
      </c>
      <c r="C311" s="17">
        <v>-0.051861009890681986</v>
      </c>
      <c r="D311" s="17">
        <v>-0.04613363130341219</v>
      </c>
      <c r="E311" s="17">
        <v>-0.049932614178424206</v>
      </c>
      <c r="F311" s="17">
        <v>-0.061897020664644975</v>
      </c>
      <c r="G311" s="17"/>
      <c r="H311" s="17">
        <v>-0.052476554305376566</v>
      </c>
      <c r="I311" s="17">
        <v>-0.0248719453940629</v>
      </c>
      <c r="J311" s="17"/>
      <c r="K311" s="17"/>
      <c r="L311" s="17">
        <v>-0.04805017550030588</v>
      </c>
    </row>
    <row r="312" spans="1:12" ht="12.75">
      <c r="A312" s="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</row>
    <row r="313" spans="1:12" ht="12.75">
      <c r="A313" s="4" t="s">
        <v>251</v>
      </c>
      <c r="B313" s="12">
        <v>329073000</v>
      </c>
      <c r="C313" s="12">
        <v>237115000</v>
      </c>
      <c r="D313" s="12">
        <v>110716000</v>
      </c>
      <c r="E313" s="12">
        <v>399319000</v>
      </c>
      <c r="F313" s="12">
        <v>428840000</v>
      </c>
      <c r="G313" s="12"/>
      <c r="H313" s="12">
        <v>324414000</v>
      </c>
      <c r="I313" s="12">
        <v>568453000</v>
      </c>
      <c r="J313" s="12"/>
      <c r="K313" s="12"/>
      <c r="L313" s="12">
        <v>3402370000</v>
      </c>
    </row>
    <row r="314" spans="1:12" ht="12.75">
      <c r="A314" s="4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</row>
    <row r="315" spans="1:12" ht="12.75">
      <c r="A315" s="4" t="s">
        <v>252</v>
      </c>
      <c r="B315" s="12">
        <v>179323000</v>
      </c>
      <c r="C315" s="12">
        <v>130580000</v>
      </c>
      <c r="D315" s="12">
        <v>60028000</v>
      </c>
      <c r="E315" s="12">
        <v>218034000</v>
      </c>
      <c r="F315" s="12">
        <v>233895000</v>
      </c>
      <c r="G315" s="12"/>
      <c r="H315" s="12">
        <v>177562000</v>
      </c>
      <c r="I315" s="12">
        <v>311436000</v>
      </c>
      <c r="J315" s="12"/>
      <c r="K315" s="12"/>
      <c r="L315" s="12">
        <v>1620095000</v>
      </c>
    </row>
    <row r="316" spans="1:12" ht="12.75">
      <c r="A316" t="s">
        <v>253</v>
      </c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>
        <v>15821000000</v>
      </c>
    </row>
    <row r="317" spans="1:12" ht="12.75">
      <c r="A317" t="s">
        <v>254</v>
      </c>
      <c r="L317" s="9">
        <v>0.1024015548953922</v>
      </c>
    </row>
    <row r="318" spans="2:12" ht="12.7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12" ht="12.75">
      <c r="A319" t="s">
        <v>255</v>
      </c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48"/>
    </row>
    <row r="320" spans="1:12" ht="12.75">
      <c r="A320" t="s">
        <v>256</v>
      </c>
      <c r="B320" s="9">
        <v>1619.4803317695294</v>
      </c>
      <c r="C320" s="9">
        <v>1402.6069390363011</v>
      </c>
      <c r="D320" s="9">
        <v>566.9453971215594</v>
      </c>
      <c r="E320" s="9">
        <v>3374.6708974116773</v>
      </c>
      <c r="F320" s="9">
        <v>1887.252617552514</v>
      </c>
      <c r="G320" s="9"/>
      <c r="H320" s="9">
        <v>1759.1096800440648</v>
      </c>
      <c r="I320" s="9">
        <v>4378.377416562062</v>
      </c>
      <c r="J320" s="9"/>
      <c r="K320" s="9"/>
      <c r="L320" s="9">
        <v>18227.6789854339</v>
      </c>
    </row>
    <row r="321" spans="1:12" ht="12.75">
      <c r="A321" t="s">
        <v>257</v>
      </c>
      <c r="B321" s="9">
        <v>750.8800265300445</v>
      </c>
      <c r="C321" s="9">
        <v>739.6556327992921</v>
      </c>
      <c r="D321" s="9">
        <v>156.9220824044817</v>
      </c>
      <c r="E321" s="9">
        <v>916.2337115918457</v>
      </c>
      <c r="F321" s="9">
        <v>1143.2679877024345</v>
      </c>
      <c r="G321" s="9"/>
      <c r="H321" s="9">
        <v>822.885326294225</v>
      </c>
      <c r="I321" s="9">
        <v>2009.6671899353705</v>
      </c>
      <c r="J321" s="9"/>
      <c r="K321" s="9"/>
      <c r="L321" s="9">
        <v>11647.016906984165</v>
      </c>
    </row>
    <row r="323" spans="1:12" ht="12.75">
      <c r="A323" t="s">
        <v>258</v>
      </c>
      <c r="B323" s="9">
        <v>3195.073387511033</v>
      </c>
      <c r="C323" s="9">
        <v>2875.184423760369</v>
      </c>
      <c r="D323" s="9">
        <v>991.666830289037</v>
      </c>
      <c r="E323" s="9">
        <v>5984.458786472067</v>
      </c>
      <c r="F323" s="9">
        <v>3994.6929573908747</v>
      </c>
      <c r="G323" s="9"/>
      <c r="H323" s="9">
        <v>3489.448225682426</v>
      </c>
      <c r="I323" s="9">
        <v>8688.37172889179</v>
      </c>
      <c r="J323" s="9"/>
      <c r="K323" s="9"/>
      <c r="L323" s="9">
        <v>39733.718905711015</v>
      </c>
    </row>
    <row r="324" spans="1:12" ht="12.75">
      <c r="A324" t="s">
        <v>259</v>
      </c>
      <c r="B324" s="14">
        <v>0.05272398329226127</v>
      </c>
      <c r="C324" s="14">
        <v>0.04403038933783107</v>
      </c>
      <c r="D324" s="14">
        <v>0.024791670757225923</v>
      </c>
      <c r="E324" s="14">
        <v>0.13820920984923943</v>
      </c>
      <c r="F324" s="14">
        <v>0.03200875767140124</v>
      </c>
      <c r="G324" s="14"/>
      <c r="H324" s="14">
        <v>0.05739224055398727</v>
      </c>
      <c r="I324" s="14">
        <v>0.15514949515878199</v>
      </c>
      <c r="J324" s="14"/>
      <c r="K324" s="14"/>
      <c r="L324" s="14">
        <v>0.07329592124277996</v>
      </c>
    </row>
    <row r="325" ht="12.75">
      <c r="L325" s="9"/>
    </row>
    <row r="326" spans="1:12" ht="12.75">
      <c r="A326" t="s">
        <v>260</v>
      </c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ht="12.75">
      <c r="A327" t="s">
        <v>256</v>
      </c>
      <c r="B327" s="9">
        <v>1684.184138190301</v>
      </c>
      <c r="C327" s="9">
        <v>641.9212703957028</v>
      </c>
      <c r="D327" s="9">
        <v>669.4268117211531</v>
      </c>
      <c r="E327" s="9">
        <v>1313.6642215429738</v>
      </c>
      <c r="F327" s="9">
        <v>1619.435373028873</v>
      </c>
      <c r="G327" s="9"/>
      <c r="H327" s="9">
        <v>1498.9871935749884</v>
      </c>
      <c r="I327" s="9">
        <v>1548.0641425364079</v>
      </c>
      <c r="J327" s="9"/>
      <c r="K327" s="9"/>
      <c r="L327" s="9">
        <v>11974.911026885358</v>
      </c>
    </row>
    <row r="328" spans="1:12" ht="12.75">
      <c r="A328" t="s">
        <v>257</v>
      </c>
      <c r="B328" s="9">
        <v>642.21555189933</v>
      </c>
      <c r="C328" s="9">
        <v>284.9804030072337</v>
      </c>
      <c r="D328" s="9">
        <v>153.006330627402</v>
      </c>
      <c r="E328" s="9">
        <v>293.38642052675243</v>
      </c>
      <c r="F328" s="9">
        <v>900.2613463164644</v>
      </c>
      <c r="G328" s="9"/>
      <c r="H328" s="9">
        <v>567.4110713751872</v>
      </c>
      <c r="I328" s="9">
        <v>568.1981552467051</v>
      </c>
      <c r="J328" s="9"/>
      <c r="K328" s="9"/>
      <c r="L328" s="9">
        <v>6851.1418868844885</v>
      </c>
    </row>
    <row r="330" spans="1:12" ht="12.75">
      <c r="A330" t="s">
        <v>258</v>
      </c>
      <c r="B330" s="9">
        <v>3220.6896367964378</v>
      </c>
      <c r="C330" s="9">
        <v>1276.6540742356774</v>
      </c>
      <c r="D330" s="9">
        <v>1162.9667066909649</v>
      </c>
      <c r="E330" s="9">
        <v>2275.7700332208515</v>
      </c>
      <c r="F330" s="9">
        <v>3425.2920301356994</v>
      </c>
      <c r="G330" s="9"/>
      <c r="H330" s="9">
        <v>2862.222405505151</v>
      </c>
      <c r="I330" s="9">
        <v>2938.5187345221666</v>
      </c>
      <c r="J330" s="9"/>
      <c r="K330" s="9"/>
      <c r="L330" s="9">
        <v>25515.17890969644</v>
      </c>
    </row>
    <row r="331" spans="1:12" ht="12.75">
      <c r="A331" t="s">
        <v>259</v>
      </c>
      <c r="B331" s="14">
        <v>0.05314669367650887</v>
      </c>
      <c r="C331" s="14">
        <v>0.019550598380331966</v>
      </c>
      <c r="D331" s="14">
        <v>0.029074167667274123</v>
      </c>
      <c r="E331" s="14">
        <v>0.052558199381543914</v>
      </c>
      <c r="F331" s="14">
        <v>0.027446250241471952</v>
      </c>
      <c r="G331" s="14"/>
      <c r="H331" s="14">
        <v>0.04707602640633472</v>
      </c>
      <c r="I331" s="14">
        <v>0.052473548830752975</v>
      </c>
      <c r="J331" s="14"/>
      <c r="K331" s="14"/>
      <c r="L331" s="14">
        <v>0.04706729184596281</v>
      </c>
    </row>
    <row r="332" ht="12.75">
      <c r="L332" s="9"/>
    </row>
    <row r="333" spans="2:12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4" s="45" customFormat="1" ht="14.25">
      <c r="A334" s="3" t="s">
        <v>225</v>
      </c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/>
      <c r="N334"/>
    </row>
    <row r="335" ht="12.75">
      <c r="A335" s="5">
        <v>2013</v>
      </c>
    </row>
    <row r="337" spans="1:14" ht="14.25">
      <c r="A337" s="45"/>
      <c r="B337" s="43" t="s">
        <v>227</v>
      </c>
      <c r="C337" s="43" t="s">
        <v>228</v>
      </c>
      <c r="D337" s="43" t="s">
        <v>229</v>
      </c>
      <c r="E337" s="43" t="s">
        <v>230</v>
      </c>
      <c r="F337" s="43" t="s">
        <v>231</v>
      </c>
      <c r="G337" s="43" t="s">
        <v>232</v>
      </c>
      <c r="H337" s="43" t="s">
        <v>233</v>
      </c>
      <c r="I337" s="43" t="s">
        <v>224</v>
      </c>
      <c r="J337" s="43" t="s">
        <v>234</v>
      </c>
      <c r="K337" s="43" t="s">
        <v>235</v>
      </c>
      <c r="L337" s="43" t="s">
        <v>236</v>
      </c>
      <c r="M337" s="45"/>
      <c r="N337" s="45"/>
    </row>
    <row r="338" spans="1:12" ht="12.75">
      <c r="A338" t="s">
        <v>237</v>
      </c>
      <c r="B338" s="9">
        <v>470000</v>
      </c>
      <c r="C338" s="9">
        <v>385000</v>
      </c>
      <c r="D338" s="9">
        <v>186000</v>
      </c>
      <c r="E338" s="9">
        <v>916000</v>
      </c>
      <c r="F338" s="9">
        <v>645000</v>
      </c>
      <c r="G338" s="9">
        <v>462000</v>
      </c>
      <c r="H338" s="9">
        <v>551000</v>
      </c>
      <c r="I338" s="9">
        <v>1027000</v>
      </c>
      <c r="J338" s="9">
        <v>233000</v>
      </c>
      <c r="K338" s="9">
        <v>240000</v>
      </c>
      <c r="L338" s="9">
        <v>5116000</v>
      </c>
    </row>
    <row r="339" spans="1:12" ht="12.75">
      <c r="A339" t="s">
        <v>238</v>
      </c>
      <c r="B339" s="9">
        <v>51000</v>
      </c>
      <c r="C339" s="9">
        <v>64000</v>
      </c>
      <c r="D339" s="9">
        <v>21000</v>
      </c>
      <c r="E339" s="9">
        <v>65000</v>
      </c>
      <c r="F339" s="9">
        <v>89000</v>
      </c>
      <c r="G339" s="9">
        <v>41000</v>
      </c>
      <c r="H339" s="9">
        <v>43300</v>
      </c>
      <c r="I339" s="9">
        <v>112200</v>
      </c>
      <c r="J339" s="9">
        <v>21500</v>
      </c>
      <c r="K339" s="9">
        <v>27600</v>
      </c>
      <c r="L339" s="9">
        <v>536000</v>
      </c>
    </row>
    <row r="340" spans="1:12" ht="12.75">
      <c r="A340" t="s">
        <v>239</v>
      </c>
      <c r="B340" s="9">
        <v>521000</v>
      </c>
      <c r="C340" s="9">
        <v>449000</v>
      </c>
      <c r="D340" s="9">
        <v>207000</v>
      </c>
      <c r="E340" s="9">
        <v>981000</v>
      </c>
      <c r="F340" s="9">
        <v>734000</v>
      </c>
      <c r="G340" s="9">
        <v>503000</v>
      </c>
      <c r="H340" s="9">
        <v>594300</v>
      </c>
      <c r="I340" s="9">
        <v>1139200</v>
      </c>
      <c r="J340" s="9">
        <v>254500</v>
      </c>
      <c r="K340" s="9">
        <v>267600</v>
      </c>
      <c r="L340" s="9">
        <v>5652000</v>
      </c>
    </row>
    <row r="341" spans="1:12" ht="12.75">
      <c r="A341" s="4" t="s">
        <v>270</v>
      </c>
      <c r="B341" s="17">
        <v>-0.009505703422053258</v>
      </c>
      <c r="C341" s="17">
        <v>0.008988764044943753</v>
      </c>
      <c r="D341" s="17">
        <v>-0.018957345971563955</v>
      </c>
      <c r="E341" s="17">
        <v>-0.014070351758794009</v>
      </c>
      <c r="F341" s="17">
        <v>-0.006765899864682012</v>
      </c>
      <c r="G341" s="17">
        <v>0.026530612244898055</v>
      </c>
      <c r="H341" s="17">
        <v>-0.036478599221789865</v>
      </c>
      <c r="I341" s="17">
        <v>0.040555352575812886</v>
      </c>
      <c r="J341" s="17">
        <v>-0.0035238841033672363</v>
      </c>
      <c r="K341" s="17">
        <v>-0.017621145374449365</v>
      </c>
      <c r="L341" s="17">
        <v>0.0008854258898529643</v>
      </c>
    </row>
    <row r="342" spans="1:12" ht="12.75">
      <c r="A342" t="s">
        <v>241</v>
      </c>
      <c r="B342" s="9">
        <v>1779000</v>
      </c>
      <c r="C342" s="9">
        <v>1315000</v>
      </c>
      <c r="D342" s="9">
        <v>670000</v>
      </c>
      <c r="E342" s="9">
        <v>3954000</v>
      </c>
      <c r="F342" s="9">
        <v>2126000</v>
      </c>
      <c r="G342" s="9">
        <v>1961000</v>
      </c>
      <c r="H342" s="9">
        <v>2295000</v>
      </c>
      <c r="I342" s="9">
        <v>3685000</v>
      </c>
      <c r="J342" s="9">
        <v>952000</v>
      </c>
      <c r="K342" s="9">
        <v>853000</v>
      </c>
      <c r="L342" s="9">
        <v>19590000</v>
      </c>
    </row>
    <row r="343" spans="1:12" ht="12.75">
      <c r="A343" t="s">
        <v>242</v>
      </c>
      <c r="B343" s="9">
        <v>416000</v>
      </c>
      <c r="C343" s="9">
        <v>771000</v>
      </c>
      <c r="D343" s="9">
        <v>164000</v>
      </c>
      <c r="E343" s="9">
        <v>446000</v>
      </c>
      <c r="F343" s="9">
        <v>785000</v>
      </c>
      <c r="G343" s="9">
        <v>368000</v>
      </c>
      <c r="H343" s="9">
        <v>326600</v>
      </c>
      <c r="I343" s="9">
        <v>728200</v>
      </c>
      <c r="J343" s="9">
        <v>180800</v>
      </c>
      <c r="K343" s="9">
        <v>205000</v>
      </c>
      <c r="L343" s="9">
        <v>4391000</v>
      </c>
    </row>
    <row r="344" spans="1:12" ht="12.75">
      <c r="A344" s="7" t="s">
        <v>271</v>
      </c>
      <c r="B344" s="9">
        <v>2195000</v>
      </c>
      <c r="C344" s="9">
        <v>2086000</v>
      </c>
      <c r="D344" s="9">
        <v>834000</v>
      </c>
      <c r="E344" s="9">
        <v>4400000</v>
      </c>
      <c r="F344" s="9">
        <v>2911000</v>
      </c>
      <c r="G344" s="9">
        <v>2329000</v>
      </c>
      <c r="H344" s="9">
        <v>2621600</v>
      </c>
      <c r="I344" s="9">
        <v>4413200</v>
      </c>
      <c r="J344" s="9">
        <v>1132800</v>
      </c>
      <c r="K344" s="9">
        <v>1058000</v>
      </c>
      <c r="L344" s="9">
        <v>23981000</v>
      </c>
    </row>
    <row r="345" spans="1:12" ht="12.75">
      <c r="A345" s="4" t="s">
        <v>270</v>
      </c>
      <c r="B345" s="17">
        <v>-0.012595591542959972</v>
      </c>
      <c r="C345" s="17">
        <v>0.10079155672823226</v>
      </c>
      <c r="D345" s="17">
        <v>0.04119850187265928</v>
      </c>
      <c r="E345" s="17">
        <v>-0.048031155344006926</v>
      </c>
      <c r="F345" s="17">
        <v>0.08700522778192687</v>
      </c>
      <c r="G345" s="17">
        <v>0.0012897678417884695</v>
      </c>
      <c r="H345" s="17">
        <v>-0.0456497997815799</v>
      </c>
      <c r="I345" s="17">
        <v>0.020416657032532592</v>
      </c>
      <c r="J345" s="17">
        <v>0.008457224249977635</v>
      </c>
      <c r="K345" s="17">
        <v>-0.004422696904112122</v>
      </c>
      <c r="L345" s="17">
        <v>0.007562707449266792</v>
      </c>
    </row>
    <row r="346" spans="1:12" ht="12.75">
      <c r="A346" t="s">
        <v>244</v>
      </c>
      <c r="B346" s="12">
        <v>97830000</v>
      </c>
      <c r="C346" s="12">
        <v>72989000</v>
      </c>
      <c r="D346" s="12">
        <v>32945000</v>
      </c>
      <c r="E346" s="12">
        <v>222867000</v>
      </c>
      <c r="F346" s="12">
        <v>111120000</v>
      </c>
      <c r="G346" s="12">
        <v>110337000</v>
      </c>
      <c r="H346" s="12">
        <v>115001000</v>
      </c>
      <c r="I346" s="12">
        <v>256478000</v>
      </c>
      <c r="J346" s="12">
        <v>51177000</v>
      </c>
      <c r="K346" s="12">
        <v>51548000</v>
      </c>
      <c r="L346" s="12">
        <v>1122292000</v>
      </c>
    </row>
    <row r="347" spans="1:12" ht="12.75">
      <c r="A347" t="s">
        <v>245</v>
      </c>
      <c r="B347" s="12">
        <v>22684000</v>
      </c>
      <c r="C347" s="12">
        <v>48394000</v>
      </c>
      <c r="D347" s="12">
        <v>8003000</v>
      </c>
      <c r="E347" s="12">
        <v>26571000</v>
      </c>
      <c r="F347" s="12">
        <v>44383000</v>
      </c>
      <c r="G347" s="12">
        <v>20557000</v>
      </c>
      <c r="H347" s="12">
        <v>16662000</v>
      </c>
      <c r="I347" s="12">
        <v>49548000</v>
      </c>
      <c r="J347" s="12">
        <v>9442000</v>
      </c>
      <c r="K347" s="12">
        <v>12515000</v>
      </c>
      <c r="L347" s="12">
        <v>258760000</v>
      </c>
    </row>
    <row r="348" spans="1:12" ht="12.75">
      <c r="A348" t="s">
        <v>246</v>
      </c>
      <c r="B348" s="12">
        <v>120514000</v>
      </c>
      <c r="C348" s="12">
        <v>121383000</v>
      </c>
      <c r="D348" s="12">
        <v>40948000</v>
      </c>
      <c r="E348" s="12">
        <v>249438000</v>
      </c>
      <c r="F348" s="12">
        <v>155503000</v>
      </c>
      <c r="G348" s="12">
        <v>130894000</v>
      </c>
      <c r="H348" s="12">
        <v>131663000</v>
      </c>
      <c r="I348" s="12">
        <v>306026000</v>
      </c>
      <c r="J348" s="12">
        <v>60619000</v>
      </c>
      <c r="K348" s="12">
        <v>64063000</v>
      </c>
      <c r="L348" s="12">
        <v>1381052000</v>
      </c>
    </row>
    <row r="349" spans="1:12" ht="12.75">
      <c r="A349" s="4" t="s">
        <v>270</v>
      </c>
      <c r="B349" s="17">
        <v>0.008299727246866784</v>
      </c>
      <c r="C349" s="17">
        <v>0.015442917255745092</v>
      </c>
      <c r="D349" s="17">
        <v>0.046059522288925736</v>
      </c>
      <c r="E349" s="17">
        <v>-0.010982998160248725</v>
      </c>
      <c r="F349" s="17">
        <v>0.04503299686832163</v>
      </c>
      <c r="G349" s="17">
        <v>0.05145032894472612</v>
      </c>
      <c r="H349" s="17">
        <v>-0.02875458280773968</v>
      </c>
      <c r="I349" s="17">
        <v>0.03410918724571865</v>
      </c>
      <c r="J349" s="17">
        <v>0.03154939164468651</v>
      </c>
      <c r="K349" s="17">
        <v>-0.0012316422936609062</v>
      </c>
      <c r="L349" s="17">
        <v>0.01689708593745398</v>
      </c>
    </row>
    <row r="350" spans="1:12" ht="12.75">
      <c r="A350" t="s">
        <v>247</v>
      </c>
      <c r="B350" s="9">
        <v>4288000</v>
      </c>
      <c r="C350" s="9">
        <v>1714000</v>
      </c>
      <c r="D350" s="9">
        <v>1808000</v>
      </c>
      <c r="E350" s="9">
        <v>3239000</v>
      </c>
      <c r="F350" s="9">
        <v>4522000</v>
      </c>
      <c r="G350" s="9">
        <v>4151000</v>
      </c>
      <c r="H350" s="9">
        <v>3855000</v>
      </c>
      <c r="I350" s="9">
        <v>3589000</v>
      </c>
      <c r="J350" s="9">
        <v>1982000</v>
      </c>
      <c r="K350" s="9">
        <v>1865000</v>
      </c>
      <c r="L350" s="9">
        <v>31013000</v>
      </c>
    </row>
    <row r="351" spans="1:12" ht="12.75">
      <c r="A351" s="4" t="s">
        <v>270</v>
      </c>
      <c r="B351" s="17">
        <v>0.017802041300735816</v>
      </c>
      <c r="C351" s="17">
        <v>-0.057205720572057195</v>
      </c>
      <c r="D351" s="17">
        <v>0.04872389791183296</v>
      </c>
      <c r="E351" s="17">
        <v>0.012820512820512775</v>
      </c>
      <c r="F351" s="17">
        <v>-0.047398356856962254</v>
      </c>
      <c r="G351" s="17">
        <v>0.04113368447454224</v>
      </c>
      <c r="H351" s="17">
        <v>0.012342436974789983</v>
      </c>
      <c r="I351" s="17">
        <v>-0.045732517947354445</v>
      </c>
      <c r="J351" s="17">
        <v>0.07600434310532034</v>
      </c>
      <c r="K351" s="17">
        <v>0.09384164222873892</v>
      </c>
      <c r="L351" s="17">
        <v>0.006817517774242665</v>
      </c>
    </row>
    <row r="352" spans="1:12" ht="12.75">
      <c r="A352" s="7" t="s">
        <v>272</v>
      </c>
      <c r="B352" s="47">
        <v>142544000</v>
      </c>
      <c r="C352" s="47">
        <v>63033000</v>
      </c>
      <c r="D352" s="47">
        <v>55706000</v>
      </c>
      <c r="E352" s="47">
        <v>108204000</v>
      </c>
      <c r="F352" s="47">
        <v>164367000</v>
      </c>
      <c r="G352" s="47">
        <v>133608000</v>
      </c>
      <c r="H352" s="47">
        <v>126700000</v>
      </c>
      <c r="I352" s="47">
        <v>128359000</v>
      </c>
      <c r="J352" s="47">
        <v>63037000</v>
      </c>
      <c r="K352" s="12">
        <v>55613000</v>
      </c>
      <c r="L352" s="12">
        <v>1041166000</v>
      </c>
    </row>
    <row r="353" spans="1:12" ht="12.75">
      <c r="A353" s="4" t="s">
        <v>270</v>
      </c>
      <c r="B353" s="17">
        <v>0.04118914575800736</v>
      </c>
      <c r="C353" s="17">
        <v>-0.05849228517229532</v>
      </c>
      <c r="D353" s="17">
        <v>-0.08769918605984184</v>
      </c>
      <c r="E353" s="17">
        <v>0.039253916267276256</v>
      </c>
      <c r="F353" s="17">
        <v>-0.006779906821601456</v>
      </c>
      <c r="G353" s="17">
        <v>0.023800401526413495</v>
      </c>
      <c r="H353" s="17">
        <v>-0.014759171993343645</v>
      </c>
      <c r="I353" s="17">
        <v>0.048145154046528305</v>
      </c>
      <c r="J353" s="17">
        <v>0.032851618822912654</v>
      </c>
      <c r="K353" s="17">
        <v>-0.07186368263822829</v>
      </c>
      <c r="L353" s="17">
        <v>0.00398153585648342</v>
      </c>
    </row>
    <row r="354" spans="1:12" ht="12.75">
      <c r="A354" s="4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</row>
    <row r="355" spans="1:12" ht="12.75">
      <c r="A355" s="4" t="s">
        <v>250</v>
      </c>
      <c r="B355" s="9">
        <v>263058000</v>
      </c>
      <c r="C355" s="9">
        <v>184416000</v>
      </c>
      <c r="D355" s="9">
        <v>96654000</v>
      </c>
      <c r="E355" s="9">
        <v>357642000</v>
      </c>
      <c r="F355" s="9">
        <v>319870000</v>
      </c>
      <c r="G355" s="9">
        <v>264502000</v>
      </c>
      <c r="H355" s="9">
        <v>258363000</v>
      </c>
      <c r="I355" s="9">
        <v>434385000</v>
      </c>
      <c r="J355" s="9">
        <v>123656000</v>
      </c>
      <c r="K355" s="9">
        <v>119676000</v>
      </c>
      <c r="L355" s="9">
        <v>2422218000</v>
      </c>
    </row>
    <row r="356" spans="1:12" ht="12.75">
      <c r="A356" s="4" t="s">
        <v>270</v>
      </c>
      <c r="B356" s="17">
        <v>0.025859211393495896</v>
      </c>
      <c r="C356" s="17">
        <v>-0.01110002895659723</v>
      </c>
      <c r="D356" s="17">
        <v>-0.035446979222801045</v>
      </c>
      <c r="E356" s="17">
        <v>0.003696063986529108</v>
      </c>
      <c r="F356" s="17">
        <v>0.01775106509572333</v>
      </c>
      <c r="G356" s="17">
        <v>0.03729935566353326</v>
      </c>
      <c r="H356" s="17">
        <v>-0.021941330789410962</v>
      </c>
      <c r="I356" s="17">
        <v>0.038217473918187306</v>
      </c>
      <c r="J356" s="17">
        <v>0.03221282669849823</v>
      </c>
      <c r="K356" s="17">
        <v>-0.03534551551253018</v>
      </c>
      <c r="L356" s="17">
        <v>0.01130497118958762</v>
      </c>
    </row>
    <row r="357" spans="1:12" ht="12.75">
      <c r="A357" s="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</row>
    <row r="358" spans="1:12" ht="12.75">
      <c r="A358" s="4" t="s">
        <v>251</v>
      </c>
      <c r="B358" s="12">
        <v>349092000</v>
      </c>
      <c r="C358" s="12">
        <v>251388000</v>
      </c>
      <c r="D358" s="12">
        <v>116514000</v>
      </c>
      <c r="E358" s="12">
        <v>421924000</v>
      </c>
      <c r="F358" s="12">
        <v>461088000</v>
      </c>
      <c r="G358" s="12">
        <v>313872000</v>
      </c>
      <c r="H358" s="12">
        <v>344654000</v>
      </c>
      <c r="I358" s="12">
        <v>585341000</v>
      </c>
      <c r="J358" s="12">
        <v>147448000</v>
      </c>
      <c r="K358" s="12">
        <v>142141000</v>
      </c>
      <c r="L358" s="12">
        <v>3606165000</v>
      </c>
    </row>
    <row r="359" spans="1:12" ht="12.75">
      <c r="A359" s="4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</row>
    <row r="360" spans="1:12" ht="12.75">
      <c r="A360" s="4" t="s">
        <v>252</v>
      </c>
      <c r="B360" s="12">
        <v>190278000</v>
      </c>
      <c r="C360" s="12">
        <v>138537000</v>
      </c>
      <c r="D360" s="12">
        <v>63140000</v>
      </c>
      <c r="E360" s="12">
        <v>230299000</v>
      </c>
      <c r="F360" s="12">
        <v>251700000</v>
      </c>
      <c r="G360" s="12">
        <v>170193000</v>
      </c>
      <c r="H360" s="12">
        <v>188629000</v>
      </c>
      <c r="I360" s="12">
        <v>320734000</v>
      </c>
      <c r="J360" s="12">
        <v>79945000</v>
      </c>
      <c r="K360" s="12">
        <v>77587000</v>
      </c>
      <c r="L360" s="12">
        <v>1711042000</v>
      </c>
    </row>
    <row r="361" spans="1:12" ht="12.75">
      <c r="A361" t="s">
        <v>253</v>
      </c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>
        <v>15821000000</v>
      </c>
    </row>
    <row r="362" spans="1:12" ht="12.75">
      <c r="A362" t="s">
        <v>254</v>
      </c>
      <c r="L362" s="9">
        <v>0.1081500537260603</v>
      </c>
    </row>
    <row r="363" spans="2:12" ht="12.7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1:12" ht="12.75">
      <c r="A364" t="s">
        <v>255</v>
      </c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48"/>
    </row>
    <row r="365" spans="1:12" ht="12.75">
      <c r="A365" t="s">
        <v>256</v>
      </c>
      <c r="B365" s="9">
        <v>1877.6148781437357</v>
      </c>
      <c r="C365" s="9">
        <v>1614.9521984557946</v>
      </c>
      <c r="D365" s="9">
        <v>664.5756420875132</v>
      </c>
      <c r="E365" s="9">
        <v>4053.306941206647</v>
      </c>
      <c r="F365" s="9">
        <v>2294.671039860452</v>
      </c>
      <c r="G365" s="9">
        <v>2209.2180207139168</v>
      </c>
      <c r="H365" s="9">
        <v>2083.851263800282</v>
      </c>
      <c r="I365" s="9">
        <v>4828.4163554716715</v>
      </c>
      <c r="J365" s="9">
        <v>1088.0117840564803</v>
      </c>
      <c r="K365" s="9">
        <v>978.9751952904462</v>
      </c>
      <c r="L365" s="9">
        <v>20853.982585325906</v>
      </c>
    </row>
    <row r="366" spans="1:12" ht="12.75">
      <c r="A366" t="s">
        <v>257</v>
      </c>
      <c r="B366" s="9">
        <v>832.5706675301989</v>
      </c>
      <c r="C366" s="9">
        <v>807.3553644730698</v>
      </c>
      <c r="D366" s="9">
        <v>172.82375130814899</v>
      </c>
      <c r="E366" s="9">
        <v>994.6528794016318</v>
      </c>
      <c r="F366" s="9">
        <v>1284.5691315079605</v>
      </c>
      <c r="G366" s="9">
        <v>541.3834475270514</v>
      </c>
      <c r="H366" s="9">
        <v>907.8459780379675</v>
      </c>
      <c r="I366" s="9">
        <v>2084.468910566574</v>
      </c>
      <c r="J366" s="9">
        <v>254.14058585035667</v>
      </c>
      <c r="K366" s="9">
        <v>257.0150945247597</v>
      </c>
      <c r="L366" s="9">
        <v>12699.23080045633</v>
      </c>
    </row>
    <row r="368" spans="1:12" ht="12.75">
      <c r="A368" t="s">
        <v>258</v>
      </c>
      <c r="B368" s="9">
        <v>3663.7619789878786</v>
      </c>
      <c r="C368" s="9">
        <v>3261.037980901425</v>
      </c>
      <c r="D368" s="9">
        <v>1151.43113483699</v>
      </c>
      <c r="E368" s="9">
        <v>7068.0736823383895</v>
      </c>
      <c r="F368" s="9">
        <v>4748.58615019153</v>
      </c>
      <c r="G368" s="9">
        <v>3824.2754135376604</v>
      </c>
      <c r="H368" s="9">
        <v>4060.3753620990374</v>
      </c>
      <c r="I368" s="9">
        <v>9428.685564106265</v>
      </c>
      <c r="J368" s="9">
        <v>1869.179520150374</v>
      </c>
      <c r="K368" s="9">
        <v>1716.8957339383169</v>
      </c>
      <c r="L368" s="9">
        <v>44752.68442428264</v>
      </c>
    </row>
    <row r="369" spans="1:12" ht="12.75">
      <c r="A369" t="s">
        <v>259</v>
      </c>
      <c r="B369" s="14">
        <v>0.06438948996463759</v>
      </c>
      <c r="C369" s="14">
        <v>0.05603158042785953</v>
      </c>
      <c r="D369" s="14">
        <v>0.030221289628267454</v>
      </c>
      <c r="E369" s="14">
        <v>0.17670184205845973</v>
      </c>
      <c r="F369" s="14">
        <v>0.03845009028495166</v>
      </c>
      <c r="G369" s="14">
        <v>0.09127148958323772</v>
      </c>
      <c r="H369" s="14">
        <v>0.06881992139150911</v>
      </c>
      <c r="I369" s="14">
        <v>0.1636924577101782</v>
      </c>
      <c r="J369" s="14">
        <v>0.061893361594383245</v>
      </c>
      <c r="K369" s="14">
        <v>0.062432572143211525</v>
      </c>
      <c r="L369" s="14">
        <v>0.08397951665281037</v>
      </c>
    </row>
    <row r="370" ht="12.75">
      <c r="L370" s="9"/>
    </row>
    <row r="371" spans="1:12" ht="12.75">
      <c r="A371" t="s">
        <v>260</v>
      </c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 ht="12.75">
      <c r="A372" t="s">
        <v>256</v>
      </c>
      <c r="B372" s="9">
        <v>1836.4017953983644</v>
      </c>
      <c r="C372" s="9">
        <v>689.674255707988</v>
      </c>
      <c r="D372" s="9">
        <v>745.1571366911174</v>
      </c>
      <c r="E372" s="9">
        <v>1540.437104393429</v>
      </c>
      <c r="F372" s="9">
        <v>1880.3990191516132</v>
      </c>
      <c r="G372" s="9">
        <v>1919.4287317163169</v>
      </c>
      <c r="H372" s="9">
        <v>1702.9090331469054</v>
      </c>
      <c r="I372" s="9">
        <v>1723.4985866994166</v>
      </c>
      <c r="J372" s="9">
        <v>968.0460240932657</v>
      </c>
      <c r="K372" s="9">
        <v>747.4047663848906</v>
      </c>
      <c r="L372" s="9">
        <v>13204.392510190535</v>
      </c>
    </row>
    <row r="373" spans="1:12" ht="12.75">
      <c r="A373" t="s">
        <v>257</v>
      </c>
      <c r="B373" s="9">
        <v>666.9993567017368</v>
      </c>
      <c r="C373" s="9">
        <v>292.01314155923956</v>
      </c>
      <c r="D373" s="9">
        <v>158.53573531478705</v>
      </c>
      <c r="E373" s="9">
        <v>310.7248912563298</v>
      </c>
      <c r="F373" s="9">
        <v>959.7711197114322</v>
      </c>
      <c r="G373" s="9">
        <v>388.8526983715734</v>
      </c>
      <c r="H373" s="9">
        <v>598.2613572794099</v>
      </c>
      <c r="I373" s="9">
        <v>597.4516034628209</v>
      </c>
      <c r="J373" s="9">
        <v>186.75774885577607</v>
      </c>
      <c r="K373" s="9">
        <v>160.70129199938796</v>
      </c>
      <c r="L373" s="9">
        <v>7205.870821236309</v>
      </c>
    </row>
    <row r="375" spans="1:12" ht="12.75">
      <c r="A375" t="s">
        <v>258</v>
      </c>
      <c r="B375" s="9">
        <v>3470.399938395563</v>
      </c>
      <c r="C375" s="9">
        <v>1354.224406313924</v>
      </c>
      <c r="D375" s="9">
        <v>1279.584302525977</v>
      </c>
      <c r="E375" s="9">
        <v>2627.7736018468922</v>
      </c>
      <c r="F375" s="9">
        <v>3876.4011529436084</v>
      </c>
      <c r="G375" s="9">
        <v>3274.1007301399904</v>
      </c>
      <c r="H375" s="9">
        <v>3195.449781301015</v>
      </c>
      <c r="I375" s="9">
        <v>3228.495898743275</v>
      </c>
      <c r="J375" s="9">
        <v>1640.4165901717734</v>
      </c>
      <c r="K375" s="9">
        <v>1284.463437642634</v>
      </c>
      <c r="L375" s="9">
        <v>27712.242418362544</v>
      </c>
    </row>
    <row r="376" spans="1:12" ht="12.75">
      <c r="A376" t="s">
        <v>259</v>
      </c>
      <c r="B376" s="14">
        <v>0.060991211571099525</v>
      </c>
      <c r="C376" s="14">
        <v>0.023268460589586322</v>
      </c>
      <c r="D376" s="14">
        <v>0.03358488983007813</v>
      </c>
      <c r="E376" s="14">
        <v>0.0656943400461723</v>
      </c>
      <c r="F376" s="14">
        <v>0.03138786358658792</v>
      </c>
      <c r="G376" s="14">
        <v>0.07814082888162269</v>
      </c>
      <c r="H376" s="14">
        <v>0.054160165784762966</v>
      </c>
      <c r="I376" s="14">
        <v>0.05605027601984853</v>
      </c>
      <c r="J376" s="14">
        <v>0.05431843013813819</v>
      </c>
      <c r="K376" s="14">
        <v>0.046707761368823056</v>
      </c>
      <c r="L376" s="14">
        <v>0.052002706733650865</v>
      </c>
    </row>
    <row r="377" ht="12.75">
      <c r="A377" s="5"/>
    </row>
    <row r="379" spans="1:14" s="45" customFormat="1" ht="14.25">
      <c r="A379" s="3" t="s">
        <v>225</v>
      </c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/>
      <c r="N379"/>
    </row>
    <row r="380" ht="12.75">
      <c r="A380" s="5">
        <v>2012</v>
      </c>
    </row>
    <row r="382" spans="1:14" ht="14.25">
      <c r="A382" s="45"/>
      <c r="B382" s="43" t="s">
        <v>227</v>
      </c>
      <c r="C382" s="43" t="s">
        <v>228</v>
      </c>
      <c r="D382" s="43" t="s">
        <v>229</v>
      </c>
      <c r="E382" s="43" t="s">
        <v>230</v>
      </c>
      <c r="F382" s="43" t="s">
        <v>231</v>
      </c>
      <c r="G382" s="43" t="s">
        <v>232</v>
      </c>
      <c r="H382" s="43" t="s">
        <v>233</v>
      </c>
      <c r="I382" s="43" t="s">
        <v>224</v>
      </c>
      <c r="J382" s="43" t="s">
        <v>234</v>
      </c>
      <c r="K382" s="43" t="s">
        <v>235</v>
      </c>
      <c r="L382" s="43" t="s">
        <v>236</v>
      </c>
      <c r="M382" s="45"/>
      <c r="N382" s="45"/>
    </row>
    <row r="383" spans="1:12" ht="12.75">
      <c r="A383" t="s">
        <v>237</v>
      </c>
      <c r="B383" s="9">
        <v>487000</v>
      </c>
      <c r="C383" s="9">
        <v>400000</v>
      </c>
      <c r="D383" s="9">
        <v>196000</v>
      </c>
      <c r="E383" s="9">
        <v>962000</v>
      </c>
      <c r="F383" s="9">
        <v>677000</v>
      </c>
      <c r="G383" s="9">
        <v>461000</v>
      </c>
      <c r="H383" s="9">
        <v>586000</v>
      </c>
      <c r="I383" s="9">
        <v>997000</v>
      </c>
      <c r="J383" s="9">
        <v>240000</v>
      </c>
      <c r="K383" s="9">
        <v>253000</v>
      </c>
      <c r="L383" s="9">
        <v>5260000</v>
      </c>
    </row>
    <row r="384" spans="1:12" ht="12.75">
      <c r="A384" t="s">
        <v>238</v>
      </c>
      <c r="B384" s="9">
        <v>39000</v>
      </c>
      <c r="C384" s="9">
        <v>45000</v>
      </c>
      <c r="D384" s="9">
        <v>15000</v>
      </c>
      <c r="E384" s="9">
        <v>33000</v>
      </c>
      <c r="F384" s="9">
        <v>62000</v>
      </c>
      <c r="G384" s="9">
        <v>29000</v>
      </c>
      <c r="H384" s="9">
        <v>30800</v>
      </c>
      <c r="I384" s="9">
        <v>97800</v>
      </c>
      <c r="J384" s="9">
        <v>15400</v>
      </c>
      <c r="K384" s="9">
        <v>19400</v>
      </c>
      <c r="L384" s="9">
        <v>387000</v>
      </c>
    </row>
    <row r="385" spans="1:12" ht="12.75">
      <c r="A385" t="s">
        <v>239</v>
      </c>
      <c r="B385" s="9">
        <v>526000</v>
      </c>
      <c r="C385" s="9">
        <v>445000</v>
      </c>
      <c r="D385" s="9">
        <v>211000</v>
      </c>
      <c r="E385" s="9">
        <v>995000</v>
      </c>
      <c r="F385" s="9">
        <v>739000</v>
      </c>
      <c r="G385" s="9">
        <v>490000</v>
      </c>
      <c r="H385" s="9">
        <v>616800</v>
      </c>
      <c r="I385" s="9">
        <v>1094800</v>
      </c>
      <c r="J385" s="9">
        <v>255400</v>
      </c>
      <c r="K385" s="9">
        <v>272400</v>
      </c>
      <c r="L385" s="9">
        <v>5647000</v>
      </c>
    </row>
    <row r="386" spans="1:12" ht="12.75">
      <c r="A386" s="4" t="s">
        <v>273</v>
      </c>
      <c r="B386" s="17">
        <v>0.025341130604288553</v>
      </c>
      <c r="C386" s="17">
        <v>-0.017660044150110354</v>
      </c>
      <c r="D386" s="17">
        <v>0.024271844660194164</v>
      </c>
      <c r="E386" s="17">
        <v>-0.02450980392156865</v>
      </c>
      <c r="F386" s="17">
        <v>0.022130013831258566</v>
      </c>
      <c r="G386" s="17">
        <v>-0.0239043824701195</v>
      </c>
      <c r="H386" s="17">
        <v>-0.003554119547657497</v>
      </c>
      <c r="I386" s="17">
        <v>0.01936685288640594</v>
      </c>
      <c r="J386" s="17">
        <v>0.011485148514851495</v>
      </c>
      <c r="K386" s="17">
        <v>0.0007347538574578039</v>
      </c>
      <c r="L386" s="17">
        <v>0.002129547471162452</v>
      </c>
    </row>
    <row r="387" spans="1:12" ht="12.75">
      <c r="A387" t="s">
        <v>241</v>
      </c>
      <c r="B387" s="9">
        <v>1865000</v>
      </c>
      <c r="C387" s="9">
        <v>1242000</v>
      </c>
      <c r="D387" s="9">
        <v>672000</v>
      </c>
      <c r="E387" s="9">
        <v>4335000</v>
      </c>
      <c r="F387" s="9">
        <v>2034000</v>
      </c>
      <c r="G387" s="9">
        <v>2045000</v>
      </c>
      <c r="H387" s="9">
        <v>2490000</v>
      </c>
      <c r="I387" s="9">
        <v>3679000</v>
      </c>
      <c r="J387" s="9">
        <v>986000</v>
      </c>
      <c r="K387" s="9">
        <v>901000</v>
      </c>
      <c r="L387" s="9">
        <v>20250000</v>
      </c>
    </row>
    <row r="388" spans="1:12" ht="12.75">
      <c r="A388" t="s">
        <v>242</v>
      </c>
      <c r="B388" s="9">
        <v>358000</v>
      </c>
      <c r="C388" s="9">
        <v>653000</v>
      </c>
      <c r="D388" s="9">
        <v>129000</v>
      </c>
      <c r="E388" s="9">
        <v>287000</v>
      </c>
      <c r="F388" s="9">
        <v>644000</v>
      </c>
      <c r="G388" s="9">
        <v>281000</v>
      </c>
      <c r="H388" s="9">
        <v>257000</v>
      </c>
      <c r="I388" s="9">
        <v>645900</v>
      </c>
      <c r="J388" s="9">
        <v>137300</v>
      </c>
      <c r="K388" s="9">
        <v>161700</v>
      </c>
      <c r="L388" s="9">
        <v>3551000</v>
      </c>
    </row>
    <row r="389" spans="1:12" ht="12.75">
      <c r="A389" s="7" t="s">
        <v>271</v>
      </c>
      <c r="B389" s="9">
        <v>2223000</v>
      </c>
      <c r="C389" s="9">
        <v>1895000</v>
      </c>
      <c r="D389" s="9">
        <v>801000</v>
      </c>
      <c r="E389" s="9">
        <v>4622000</v>
      </c>
      <c r="F389" s="9">
        <v>2678000</v>
      </c>
      <c r="G389" s="9">
        <v>2326000</v>
      </c>
      <c r="H389" s="9">
        <v>2747000</v>
      </c>
      <c r="I389" s="9">
        <v>4324900</v>
      </c>
      <c r="J389" s="9">
        <v>1123300</v>
      </c>
      <c r="K389" s="9">
        <v>1062700</v>
      </c>
      <c r="L389" s="9">
        <v>23801000</v>
      </c>
    </row>
    <row r="390" spans="1:12" ht="12.75">
      <c r="A390" s="4" t="s">
        <v>273</v>
      </c>
      <c r="B390" s="17">
        <v>-0.019408910454344896</v>
      </c>
      <c r="C390" s="17">
        <v>0.0343886462882097</v>
      </c>
      <c r="D390" s="17">
        <v>-0.06752037252619325</v>
      </c>
      <c r="E390" s="17">
        <v>-0.04346026490066224</v>
      </c>
      <c r="F390" s="17">
        <v>-0.04629629629629628</v>
      </c>
      <c r="G390" s="17">
        <v>-0.05215973920130401</v>
      </c>
      <c r="H390" s="17">
        <v>-0.02898550724637683</v>
      </c>
      <c r="I390" s="17">
        <v>-0.023151285178660164</v>
      </c>
      <c r="J390" s="17">
        <v>-0.03147094326608035</v>
      </c>
      <c r="K390" s="17">
        <v>-0.035137098238605446</v>
      </c>
      <c r="L390" s="17">
        <v>-0.03133775589109111</v>
      </c>
    </row>
    <row r="391" spans="1:12" ht="12.75">
      <c r="A391" t="s">
        <v>244</v>
      </c>
      <c r="B391" s="12">
        <v>99651000</v>
      </c>
      <c r="C391" s="12">
        <v>80799000</v>
      </c>
      <c r="D391" s="12">
        <v>33279000</v>
      </c>
      <c r="E391" s="12">
        <v>238747000</v>
      </c>
      <c r="F391" s="12">
        <v>114561000</v>
      </c>
      <c r="G391" s="12">
        <v>109106000</v>
      </c>
      <c r="H391" s="12">
        <v>123425000</v>
      </c>
      <c r="I391" s="12">
        <v>250699000</v>
      </c>
      <c r="J391" s="12">
        <v>51970000</v>
      </c>
      <c r="K391" s="12">
        <v>54763000</v>
      </c>
      <c r="L391" s="12">
        <v>1157000000</v>
      </c>
    </row>
    <row r="392" spans="1:12" ht="12.75">
      <c r="A392" t="s">
        <v>245</v>
      </c>
      <c r="B392" s="12">
        <v>19871000</v>
      </c>
      <c r="C392" s="12">
        <v>38738000</v>
      </c>
      <c r="D392" s="12">
        <v>5866000</v>
      </c>
      <c r="E392" s="12">
        <v>13461000</v>
      </c>
      <c r="F392" s="12">
        <v>34241000</v>
      </c>
      <c r="G392" s="12">
        <v>15383000</v>
      </c>
      <c r="H392" s="12">
        <v>12136000</v>
      </c>
      <c r="I392" s="12">
        <v>45233000</v>
      </c>
      <c r="J392" s="12">
        <v>6795000</v>
      </c>
      <c r="K392" s="12">
        <v>9379000</v>
      </c>
      <c r="L392" s="12">
        <v>201104000</v>
      </c>
    </row>
    <row r="393" spans="1:12" ht="12.75">
      <c r="A393" t="s">
        <v>246</v>
      </c>
      <c r="B393" s="12">
        <v>119522000</v>
      </c>
      <c r="C393" s="12">
        <v>119537000</v>
      </c>
      <c r="D393" s="12">
        <v>39145000</v>
      </c>
      <c r="E393" s="12">
        <v>252208000</v>
      </c>
      <c r="F393" s="12">
        <v>148802000</v>
      </c>
      <c r="G393" s="12">
        <v>124489000</v>
      </c>
      <c r="H393" s="12">
        <v>135561000</v>
      </c>
      <c r="I393" s="12">
        <v>295932000</v>
      </c>
      <c r="J393" s="12">
        <v>58765000</v>
      </c>
      <c r="K393" s="12">
        <v>64142000</v>
      </c>
      <c r="L393" s="12">
        <v>1358104000</v>
      </c>
    </row>
    <row r="394" spans="1:12" ht="12.75">
      <c r="A394" s="4" t="s">
        <v>273</v>
      </c>
      <c r="B394" s="17">
        <v>0.13810965739206615</v>
      </c>
      <c r="C394" s="17">
        <v>0.23236561578589243</v>
      </c>
      <c r="D394" s="17">
        <v>0.08908549648053854</v>
      </c>
      <c r="E394" s="17">
        <v>0.13016163218483512</v>
      </c>
      <c r="F394" s="17">
        <v>0.14727833461834994</v>
      </c>
      <c r="G394" s="17">
        <v>0.08916166512099943</v>
      </c>
      <c r="H394" s="17">
        <v>0.16010851333310505</v>
      </c>
      <c r="I394" s="17">
        <v>0.16493526431605332</v>
      </c>
      <c r="J394" s="17">
        <v>0.14446803123843655</v>
      </c>
      <c r="K394" s="17">
        <v>0.12242326672033044</v>
      </c>
      <c r="L394" s="17">
        <v>0.14656794667769812</v>
      </c>
    </row>
    <row r="395" spans="1:12" ht="12.75">
      <c r="A395" t="s">
        <v>247</v>
      </c>
      <c r="B395" s="9">
        <v>4213000</v>
      </c>
      <c r="C395" s="9">
        <v>1818000</v>
      </c>
      <c r="D395" s="9">
        <v>1724000</v>
      </c>
      <c r="E395" s="9">
        <v>3198000</v>
      </c>
      <c r="F395" s="9">
        <v>4747000</v>
      </c>
      <c r="G395" s="9">
        <v>3987000</v>
      </c>
      <c r="H395" s="9">
        <v>3808000</v>
      </c>
      <c r="I395" s="9">
        <v>3761000</v>
      </c>
      <c r="J395" s="9">
        <v>1842000</v>
      </c>
      <c r="K395" s="9">
        <v>1705000</v>
      </c>
      <c r="L395" s="9">
        <v>30803000</v>
      </c>
    </row>
    <row r="396" spans="1:12" ht="12.75">
      <c r="A396" s="4" t="s">
        <v>273</v>
      </c>
      <c r="B396" s="17">
        <v>0.056684223727113014</v>
      </c>
      <c r="C396" s="17">
        <v>0.07701421800947861</v>
      </c>
      <c r="D396" s="17">
        <v>0.03171753441053271</v>
      </c>
      <c r="E396" s="17">
        <v>0.05649157581764119</v>
      </c>
      <c r="F396" s="17">
        <v>0.07935425193269663</v>
      </c>
      <c r="G396" s="17">
        <v>0.040992167101827626</v>
      </c>
      <c r="H396" s="17">
        <v>0.06101978266926711</v>
      </c>
      <c r="I396" s="17">
        <v>0.11437037037037046</v>
      </c>
      <c r="J396" s="17">
        <v>0.041266252119841695</v>
      </c>
      <c r="K396" s="17">
        <v>0.024024024024023927</v>
      </c>
      <c r="L396" s="17">
        <v>0.06220904169109276</v>
      </c>
    </row>
    <row r="397" spans="1:12" ht="12.75">
      <c r="A397" s="7" t="s">
        <v>272</v>
      </c>
      <c r="B397" s="47">
        <v>136905000</v>
      </c>
      <c r="C397" s="47">
        <v>66949000</v>
      </c>
      <c r="D397" s="47">
        <v>61061000</v>
      </c>
      <c r="E397" s="47">
        <v>104117000</v>
      </c>
      <c r="F397" s="47">
        <v>165489000</v>
      </c>
      <c r="G397" s="47">
        <v>130502000</v>
      </c>
      <c r="H397" s="47">
        <v>128598000</v>
      </c>
      <c r="I397" s="47">
        <v>122463000</v>
      </c>
      <c r="J397" s="47">
        <v>61032000</v>
      </c>
      <c r="K397" s="12">
        <v>59919000</v>
      </c>
      <c r="L397" s="12">
        <v>1037037000</v>
      </c>
    </row>
    <row r="398" spans="1:12" ht="12.75">
      <c r="A398" s="4" t="s">
        <v>273</v>
      </c>
      <c r="B398" s="17">
        <v>0.05385308177262549</v>
      </c>
      <c r="C398" s="17">
        <v>0.07476080395556406</v>
      </c>
      <c r="D398" s="17">
        <v>0.031035239687283722</v>
      </c>
      <c r="E398" s="17">
        <v>0.055600052720691906</v>
      </c>
      <c r="F398" s="17">
        <v>0.07830795394569656</v>
      </c>
      <c r="G398" s="17">
        <v>0.038193809118463706</v>
      </c>
      <c r="H398" s="17">
        <v>0.059195624778644484</v>
      </c>
      <c r="I398" s="17">
        <v>0.10646006505240324</v>
      </c>
      <c r="J398" s="17">
        <v>0.03914324144858927</v>
      </c>
      <c r="K398" s="17">
        <v>0.023731419784725816</v>
      </c>
      <c r="L398" s="17">
        <v>0.059731142414813254</v>
      </c>
    </row>
    <row r="399" spans="1:12" ht="12.75">
      <c r="A399" s="4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</row>
    <row r="400" spans="1:12" ht="12.75">
      <c r="A400" s="4" t="s">
        <v>250</v>
      </c>
      <c r="B400" s="9">
        <v>256427000</v>
      </c>
      <c r="C400" s="9">
        <v>186486000</v>
      </c>
      <c r="D400" s="9">
        <v>100206000</v>
      </c>
      <c r="E400" s="9">
        <v>356325000</v>
      </c>
      <c r="F400" s="9">
        <v>314291000</v>
      </c>
      <c r="G400" s="9">
        <v>254991000</v>
      </c>
      <c r="H400" s="9">
        <v>264159000</v>
      </c>
      <c r="I400" s="9">
        <v>418395000</v>
      </c>
      <c r="J400" s="9">
        <v>119797000</v>
      </c>
      <c r="K400" s="9">
        <v>124061000</v>
      </c>
      <c r="L400" s="9">
        <v>2395141000</v>
      </c>
    </row>
    <row r="401" spans="1:12" ht="12.75">
      <c r="A401" s="4" t="s">
        <v>273</v>
      </c>
      <c r="B401" s="17">
        <v>0.09151779063283483</v>
      </c>
      <c r="C401" s="17">
        <v>0.17073262602799932</v>
      </c>
      <c r="D401" s="17">
        <v>0.0529600907887271</v>
      </c>
      <c r="E401" s="17">
        <v>0.10730778075414715</v>
      </c>
      <c r="F401" s="17">
        <v>0.10989825935565434</v>
      </c>
      <c r="G401" s="17">
        <v>0.06246692694552891</v>
      </c>
      <c r="H401" s="17">
        <v>0.1086866194079652</v>
      </c>
      <c r="I401" s="17">
        <v>0.1471897080718263</v>
      </c>
      <c r="J401" s="17">
        <v>0.08827216569767438</v>
      </c>
      <c r="K401" s="17">
        <v>0.07248694629828134</v>
      </c>
      <c r="L401" s="17">
        <v>0.10728267100615785</v>
      </c>
    </row>
    <row r="402" spans="1:12" ht="12.75">
      <c r="A402" s="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</row>
    <row r="403" spans="1:12" ht="12.75">
      <c r="A403" s="4" t="s">
        <v>251</v>
      </c>
      <c r="B403" s="12">
        <v>344897000</v>
      </c>
      <c r="C403" s="12">
        <v>256949000</v>
      </c>
      <c r="D403" s="12">
        <v>122461000</v>
      </c>
      <c r="E403" s="12">
        <v>422092000</v>
      </c>
      <c r="F403" s="12">
        <v>460240000</v>
      </c>
      <c r="G403" s="12">
        <v>305388000</v>
      </c>
      <c r="H403" s="12">
        <v>356446000</v>
      </c>
      <c r="I403" s="12">
        <v>567029000</v>
      </c>
      <c r="J403" s="12">
        <v>145031000</v>
      </c>
      <c r="K403" s="12">
        <v>148578000</v>
      </c>
      <c r="L403" s="12">
        <v>3609092000</v>
      </c>
    </row>
    <row r="404" spans="1:12" ht="12.75">
      <c r="A404" s="4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</row>
    <row r="405" spans="1:12" ht="12.75">
      <c r="A405" s="4" t="s">
        <v>252</v>
      </c>
      <c r="B405" s="12">
        <v>187027000</v>
      </c>
      <c r="C405" s="12">
        <v>140566000</v>
      </c>
      <c r="D405" s="12">
        <v>65752000</v>
      </c>
      <c r="E405" s="12">
        <v>229393000</v>
      </c>
      <c r="F405" s="12">
        <v>249124000</v>
      </c>
      <c r="G405" s="12">
        <v>164916000</v>
      </c>
      <c r="H405" s="12">
        <v>194178000</v>
      </c>
      <c r="I405" s="12">
        <v>309621000</v>
      </c>
      <c r="J405" s="12">
        <v>78108000</v>
      </c>
      <c r="K405" s="12">
        <v>80633000</v>
      </c>
      <c r="L405" s="12">
        <v>1699318000</v>
      </c>
    </row>
    <row r="406" spans="1:12" ht="12.75">
      <c r="A406" t="s">
        <v>253</v>
      </c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>
        <v>15821000000</v>
      </c>
    </row>
    <row r="407" spans="1:12" ht="12.75">
      <c r="A407" t="s">
        <v>254</v>
      </c>
      <c r="L407" s="9">
        <v>0.10740901333670438</v>
      </c>
    </row>
    <row r="408" spans="2:12" ht="12.7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1:12" ht="12.75">
      <c r="A409" t="s">
        <v>255</v>
      </c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48"/>
    </row>
    <row r="410" spans="1:12" ht="12.75">
      <c r="A410" t="s">
        <v>256</v>
      </c>
      <c r="B410" s="9">
        <v>1887.577459731548</v>
      </c>
      <c r="C410" s="9">
        <v>1658.7878218907072</v>
      </c>
      <c r="D410" s="9">
        <v>666.4035239421759</v>
      </c>
      <c r="E410" s="9">
        <v>3944.212576536133</v>
      </c>
      <c r="F410" s="9">
        <v>2256.624932589625</v>
      </c>
      <c r="G410" s="9">
        <v>2125.556644854652</v>
      </c>
      <c r="H410" s="9">
        <v>2220.0992707352893</v>
      </c>
      <c r="I410" s="9">
        <v>4582.939119173891</v>
      </c>
      <c r="J410" s="9">
        <v>1116.6222903907278</v>
      </c>
      <c r="K410" s="9">
        <v>1031.7970549111053</v>
      </c>
      <c r="L410" s="9">
        <v>21005.68785190107</v>
      </c>
    </row>
    <row r="411" spans="1:12" ht="12.75">
      <c r="A411" t="s">
        <v>257</v>
      </c>
      <c r="B411" s="9">
        <v>835.6069541876764</v>
      </c>
      <c r="C411" s="9">
        <v>811.1468098966702</v>
      </c>
      <c r="D411" s="9">
        <v>172.69754378099822</v>
      </c>
      <c r="E411" s="9">
        <v>1003.7785151176686</v>
      </c>
      <c r="F411" s="9">
        <v>1257.383790339611</v>
      </c>
      <c r="G411" s="9">
        <v>522.5619302454456</v>
      </c>
      <c r="H411" s="9">
        <v>948.9229889994429</v>
      </c>
      <c r="I411" s="9">
        <v>2012.5982097891638</v>
      </c>
      <c r="J411" s="9">
        <v>254.0269051736493</v>
      </c>
      <c r="K411" s="9">
        <v>263.26449860445183</v>
      </c>
      <c r="L411" s="9">
        <v>12669.619415220093</v>
      </c>
    </row>
    <row r="413" spans="1:12" ht="12.75">
      <c r="A413" t="s">
        <v>258</v>
      </c>
      <c r="B413" s="9">
        <v>3668.5196367030867</v>
      </c>
      <c r="C413" s="9">
        <v>3318.6043903873656</v>
      </c>
      <c r="D413" s="9">
        <v>1145.8153957334262</v>
      </c>
      <c r="E413" s="9">
        <v>6909.561040391139</v>
      </c>
      <c r="F413" s="9">
        <v>4634.390841116168</v>
      </c>
      <c r="G413" s="9">
        <v>3671.760446958575</v>
      </c>
      <c r="H413" s="9">
        <v>4295.808161344981</v>
      </c>
      <c r="I413" s="9">
        <v>8974.620806102743</v>
      </c>
      <c r="J413" s="9">
        <v>1905.041204410656</v>
      </c>
      <c r="K413" s="9">
        <v>1796.423386776311</v>
      </c>
      <c r="L413" s="9">
        <v>44829.81182470339</v>
      </c>
    </row>
    <row r="414" spans="1:12" ht="12.75">
      <c r="A414" t="s">
        <v>259</v>
      </c>
      <c r="B414" s="14">
        <v>0.06380034150787976</v>
      </c>
      <c r="C414" s="14">
        <v>0.05521804310128728</v>
      </c>
      <c r="D414" s="14">
        <v>0.03227649002065989</v>
      </c>
      <c r="E414" s="14">
        <v>0.15739318998613072</v>
      </c>
      <c r="F414" s="14">
        <v>0.0377393390970372</v>
      </c>
      <c r="G414" s="14">
        <v>0.0851916577020551</v>
      </c>
      <c r="H414" s="14">
        <v>0.0710050935759501</v>
      </c>
      <c r="I414" s="14">
        <v>0.1552702561609471</v>
      </c>
      <c r="J414" s="14">
        <v>0.06637774231396014</v>
      </c>
      <c r="K414" s="14">
        <v>0.07185693547105244</v>
      </c>
      <c r="L414" s="14">
        <v>0.0838097061594754</v>
      </c>
    </row>
    <row r="415" ht="12.75">
      <c r="L415" s="9"/>
    </row>
    <row r="416" spans="1:12" ht="12.75">
      <c r="A416" t="s">
        <v>260</v>
      </c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1:12" ht="12.75">
      <c r="A417" t="s">
        <v>256</v>
      </c>
      <c r="B417" s="9">
        <v>1813.933641587963</v>
      </c>
      <c r="C417" s="9">
        <v>772.3262106023122</v>
      </c>
      <c r="D417" s="9">
        <v>847.0595291818358</v>
      </c>
      <c r="E417" s="9">
        <v>1469.6381646352436</v>
      </c>
      <c r="F417" s="9">
        <v>1921.4877015577854</v>
      </c>
      <c r="G417" s="9">
        <v>1939.340896069078</v>
      </c>
      <c r="H417" s="9">
        <v>1827.1536579564215</v>
      </c>
      <c r="I417" s="9">
        <v>1656.9306861211624</v>
      </c>
      <c r="J417" s="9">
        <v>1010.811438579531</v>
      </c>
      <c r="K417" s="9">
        <v>862.2114450221566</v>
      </c>
      <c r="L417" s="9">
        <v>13698.807832074404</v>
      </c>
    </row>
    <row r="418" spans="1:12" ht="12.75">
      <c r="A418" t="s">
        <v>257</v>
      </c>
      <c r="B418" s="9">
        <v>643.8415090690414</v>
      </c>
      <c r="C418" s="9">
        <v>315.04348372426495</v>
      </c>
      <c r="D418" s="9">
        <v>175.19954947009862</v>
      </c>
      <c r="E418" s="9">
        <v>296.76633098038394</v>
      </c>
      <c r="F418" s="9">
        <v>968.57639405022</v>
      </c>
      <c r="G418" s="9">
        <v>381.71082788558056</v>
      </c>
      <c r="H418" s="9">
        <v>615.9533571300949</v>
      </c>
      <c r="I418" s="9">
        <v>568.2787010747262</v>
      </c>
      <c r="J418" s="9">
        <v>183.69082689513974</v>
      </c>
      <c r="K418" s="9">
        <v>175.76908463277215</v>
      </c>
      <c r="L418" s="9">
        <v>7279.603247722906</v>
      </c>
    </row>
    <row r="420" spans="1:12" ht="12.75">
      <c r="A420" t="s">
        <v>258</v>
      </c>
      <c r="B420" s="9">
        <v>3414.2048401026195</v>
      </c>
      <c r="C420" s="9">
        <v>1503.8479383816536</v>
      </c>
      <c r="D420" s="9">
        <v>1450.2687920967996</v>
      </c>
      <c r="E420" s="9">
        <v>2510.091409954415</v>
      </c>
      <c r="F420" s="9">
        <v>3950.6405183258807</v>
      </c>
      <c r="G420" s="9">
        <v>3298.804209556064</v>
      </c>
      <c r="H420" s="9">
        <v>3402.17323762051</v>
      </c>
      <c r="I420" s="9">
        <v>3100.1551029525785</v>
      </c>
      <c r="J420" s="9">
        <v>1701.9187932128104</v>
      </c>
      <c r="K420" s="9">
        <v>1472.364838971182</v>
      </c>
      <c r="L420" s="9">
        <v>28550.847669725466</v>
      </c>
    </row>
    <row r="421" spans="1:12" ht="12.75">
      <c r="A421" t="s">
        <v>259</v>
      </c>
      <c r="B421" s="14">
        <v>0.05937747548004556</v>
      </c>
      <c r="C421" s="14">
        <v>0.025022428259262125</v>
      </c>
      <c r="D421" s="14">
        <v>0.04085264203089577</v>
      </c>
      <c r="E421" s="14">
        <v>0.05717748086456527</v>
      </c>
      <c r="F421" s="14">
        <v>0.03217133972578079</v>
      </c>
      <c r="G421" s="14">
        <v>0.07653838073215925</v>
      </c>
      <c r="H421" s="14">
        <v>0.05623426839042165</v>
      </c>
      <c r="I421" s="14">
        <v>0.053635901435165716</v>
      </c>
      <c r="J421" s="14">
        <v>0.05930030638372162</v>
      </c>
      <c r="K421" s="14">
        <v>0.05889459355884728</v>
      </c>
      <c r="L421" s="14">
        <v>0.05337604724196199</v>
      </c>
    </row>
    <row r="422" ht="12.75">
      <c r="A422" s="5"/>
    </row>
    <row r="424" spans="1:14" s="45" customFormat="1" ht="14.25">
      <c r="A424" s="3" t="s">
        <v>225</v>
      </c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/>
      <c r="N424"/>
    </row>
    <row r="425" ht="12.75">
      <c r="A425" s="5">
        <v>2011</v>
      </c>
    </row>
    <row r="427" spans="1:14" ht="14.25">
      <c r="A427" s="45"/>
      <c r="B427" s="43" t="s">
        <v>227</v>
      </c>
      <c r="C427" s="43" t="s">
        <v>228</v>
      </c>
      <c r="D427" s="43" t="s">
        <v>229</v>
      </c>
      <c r="E427" s="43" t="s">
        <v>230</v>
      </c>
      <c r="F427" s="43" t="s">
        <v>231</v>
      </c>
      <c r="G427" s="43" t="s">
        <v>232</v>
      </c>
      <c r="H427" s="43" t="s">
        <v>233</v>
      </c>
      <c r="I427" s="43" t="s">
        <v>224</v>
      </c>
      <c r="J427" s="43" t="s">
        <v>234</v>
      </c>
      <c r="K427" s="43" t="s">
        <v>235</v>
      </c>
      <c r="L427" s="43" t="s">
        <v>236</v>
      </c>
      <c r="M427" s="45"/>
      <c r="N427" s="45"/>
    </row>
    <row r="428" spans="1:12" ht="12.75">
      <c r="A428" t="s">
        <v>237</v>
      </c>
      <c r="B428" s="9">
        <v>472000</v>
      </c>
      <c r="C428" s="9">
        <v>402000</v>
      </c>
      <c r="D428" s="9">
        <v>189000</v>
      </c>
      <c r="E428" s="9">
        <v>966000</v>
      </c>
      <c r="F428" s="9">
        <v>653000</v>
      </c>
      <c r="G428" s="9">
        <v>467000</v>
      </c>
      <c r="H428" s="9">
        <v>583000</v>
      </c>
      <c r="I428" s="9">
        <v>992000</v>
      </c>
      <c r="J428" s="9">
        <v>235000</v>
      </c>
      <c r="K428" s="9">
        <v>250000</v>
      </c>
      <c r="L428" s="9">
        <v>5210000</v>
      </c>
    </row>
    <row r="429" spans="1:12" ht="12.75">
      <c r="A429" t="s">
        <v>238</v>
      </c>
      <c r="B429" s="9">
        <v>41000</v>
      </c>
      <c r="C429" s="9">
        <v>51000</v>
      </c>
      <c r="D429" s="9">
        <v>17000</v>
      </c>
      <c r="E429" s="9">
        <v>54000</v>
      </c>
      <c r="F429" s="9">
        <v>70000</v>
      </c>
      <c r="G429" s="9">
        <v>35000</v>
      </c>
      <c r="H429" s="9">
        <v>36000</v>
      </c>
      <c r="I429" s="9">
        <v>82000</v>
      </c>
      <c r="J429" s="9">
        <v>17500</v>
      </c>
      <c r="K429" s="9">
        <v>22200</v>
      </c>
      <c r="L429" s="9">
        <v>425000</v>
      </c>
    </row>
    <row r="430" spans="1:12" ht="12.75">
      <c r="A430" t="s">
        <v>239</v>
      </c>
      <c r="B430" s="9">
        <v>513000</v>
      </c>
      <c r="C430" s="9">
        <v>453000</v>
      </c>
      <c r="D430" s="9">
        <v>206000</v>
      </c>
      <c r="E430" s="9">
        <v>1020000</v>
      </c>
      <c r="F430" s="9">
        <v>723000</v>
      </c>
      <c r="G430" s="9">
        <v>502000</v>
      </c>
      <c r="H430" s="9">
        <v>619000</v>
      </c>
      <c r="I430" s="9">
        <v>1074000</v>
      </c>
      <c r="J430" s="9">
        <v>252500</v>
      </c>
      <c r="K430" s="9">
        <v>272200</v>
      </c>
      <c r="L430" s="9">
        <v>5635000</v>
      </c>
    </row>
    <row r="431" spans="1:12" ht="12.75">
      <c r="A431" s="4" t="s">
        <v>274</v>
      </c>
      <c r="B431" s="17">
        <v>0.009842519685039353</v>
      </c>
      <c r="C431" s="17">
        <v>0.02488687782805421</v>
      </c>
      <c r="D431" s="17">
        <v>0.04040404040404044</v>
      </c>
      <c r="E431" s="17">
        <v>0.02822580645161299</v>
      </c>
      <c r="F431" s="17">
        <v>0.06952662721893499</v>
      </c>
      <c r="G431" s="17">
        <v>-0.003968253968253954</v>
      </c>
      <c r="H431" s="17">
        <v>0.04156150092545863</v>
      </c>
      <c r="I431" s="17">
        <v>0.011775788977861579</v>
      </c>
      <c r="J431" s="17">
        <v>0.06900931414055878</v>
      </c>
      <c r="K431" s="17">
        <v>-0.02611806797853311</v>
      </c>
      <c r="L431" s="17">
        <v>0.02622473137861947</v>
      </c>
    </row>
    <row r="432" spans="1:12" ht="12.75">
      <c r="A432" t="s">
        <v>241</v>
      </c>
      <c r="B432" s="9">
        <v>1880000</v>
      </c>
      <c r="C432" s="9">
        <v>1286000</v>
      </c>
      <c r="D432" s="9">
        <v>703000</v>
      </c>
      <c r="E432" s="9">
        <v>4440000</v>
      </c>
      <c r="F432" s="9">
        <v>2142000</v>
      </c>
      <c r="G432" s="9">
        <v>2132000</v>
      </c>
      <c r="H432" s="9">
        <v>2519000</v>
      </c>
      <c r="I432" s="9">
        <v>3818000</v>
      </c>
      <c r="J432" s="9">
        <v>997000</v>
      </c>
      <c r="K432" s="9">
        <v>933000</v>
      </c>
      <c r="L432" s="9">
        <v>20850000</v>
      </c>
    </row>
    <row r="433" spans="1:12" ht="12.75">
      <c r="A433" t="s">
        <v>242</v>
      </c>
      <c r="B433" s="9">
        <v>387000</v>
      </c>
      <c r="C433" s="9">
        <v>546000</v>
      </c>
      <c r="D433" s="9">
        <v>156000</v>
      </c>
      <c r="E433" s="9">
        <v>392000</v>
      </c>
      <c r="F433" s="9">
        <v>666000</v>
      </c>
      <c r="G433" s="9">
        <v>322000</v>
      </c>
      <c r="H433" s="9">
        <v>310000</v>
      </c>
      <c r="I433" s="9">
        <v>609400</v>
      </c>
      <c r="J433" s="9">
        <v>162800</v>
      </c>
      <c r="K433" s="9">
        <v>168400</v>
      </c>
      <c r="L433" s="9">
        <v>3721000</v>
      </c>
    </row>
    <row r="434" spans="1:12" ht="12.75">
      <c r="A434" s="7" t="s">
        <v>271</v>
      </c>
      <c r="B434" s="9">
        <v>2267000</v>
      </c>
      <c r="C434" s="9">
        <v>1832000</v>
      </c>
      <c r="D434" s="9">
        <v>859000</v>
      </c>
      <c r="E434" s="9">
        <v>4832000</v>
      </c>
      <c r="F434" s="9">
        <v>2808000</v>
      </c>
      <c r="G434" s="9">
        <v>2454000</v>
      </c>
      <c r="H434" s="9">
        <v>2829000</v>
      </c>
      <c r="I434" s="9">
        <v>4427400</v>
      </c>
      <c r="J434" s="9">
        <v>1159800</v>
      </c>
      <c r="K434" s="9">
        <v>1101400</v>
      </c>
      <c r="L434" s="9">
        <v>24571000</v>
      </c>
    </row>
    <row r="435" spans="1:12" ht="12.75">
      <c r="A435" s="4" t="s">
        <v>274</v>
      </c>
      <c r="B435" s="17">
        <v>-0.07052070520705211</v>
      </c>
      <c r="C435" s="17">
        <v>-0.04184100418410042</v>
      </c>
      <c r="D435" s="17">
        <v>-0.0023228803716608404</v>
      </c>
      <c r="E435" s="17">
        <v>0</v>
      </c>
      <c r="F435" s="17">
        <v>0.03923019985196152</v>
      </c>
      <c r="G435" s="17">
        <v>-0.0223107569721116</v>
      </c>
      <c r="H435" s="17">
        <v>0.012925632854738911</v>
      </c>
      <c r="I435" s="17">
        <v>-0.011498358972069078</v>
      </c>
      <c r="J435" s="17">
        <v>0.029926294290027577</v>
      </c>
      <c r="K435" s="17">
        <v>-0.04986197377501722</v>
      </c>
      <c r="L435" s="17">
        <v>-0.009752952081570121</v>
      </c>
    </row>
    <row r="436" spans="1:12" ht="12.75">
      <c r="A436" t="s">
        <v>244</v>
      </c>
      <c r="B436" s="12">
        <v>86287000</v>
      </c>
      <c r="C436" s="12">
        <v>66799000</v>
      </c>
      <c r="D436" s="12">
        <v>29770000</v>
      </c>
      <c r="E436" s="12">
        <v>204710000</v>
      </c>
      <c r="F436" s="12">
        <v>98356000</v>
      </c>
      <c r="G436" s="12">
        <v>99196000</v>
      </c>
      <c r="H436" s="12">
        <v>104162000</v>
      </c>
      <c r="I436" s="12">
        <v>218577000</v>
      </c>
      <c r="J436" s="12">
        <v>44530000</v>
      </c>
      <c r="K436" s="12">
        <v>48612000</v>
      </c>
      <c r="L436" s="12">
        <v>1000999000</v>
      </c>
    </row>
    <row r="437" spans="1:12" ht="12.75">
      <c r="A437" t="s">
        <v>245</v>
      </c>
      <c r="B437" s="12">
        <v>18731000</v>
      </c>
      <c r="C437" s="12">
        <v>30199000</v>
      </c>
      <c r="D437" s="12">
        <v>6173000</v>
      </c>
      <c r="E437" s="12">
        <v>18451000</v>
      </c>
      <c r="F437" s="12">
        <v>31344000</v>
      </c>
      <c r="G437" s="12">
        <v>15102000</v>
      </c>
      <c r="H437" s="12">
        <v>12690000</v>
      </c>
      <c r="I437" s="12">
        <v>35456000</v>
      </c>
      <c r="J437" s="12">
        <v>6817000</v>
      </c>
      <c r="K437" s="12">
        <v>8534000</v>
      </c>
      <c r="L437" s="12">
        <v>183496000</v>
      </c>
    </row>
    <row r="438" spans="1:12" ht="12.75">
      <c r="A438" t="s">
        <v>246</v>
      </c>
      <c r="B438" s="12">
        <v>105018000</v>
      </c>
      <c r="C438" s="12">
        <v>96998000</v>
      </c>
      <c r="D438" s="12">
        <v>35943000</v>
      </c>
      <c r="E438" s="12">
        <v>223161000</v>
      </c>
      <c r="F438" s="12">
        <v>129700000</v>
      </c>
      <c r="G438" s="12">
        <v>114298000</v>
      </c>
      <c r="H438" s="12">
        <v>116852000</v>
      </c>
      <c r="I438" s="12">
        <v>254033000</v>
      </c>
      <c r="J438" s="12">
        <v>51347000</v>
      </c>
      <c r="K438" s="12">
        <v>57146000</v>
      </c>
      <c r="L438" s="12">
        <v>1184495000</v>
      </c>
    </row>
    <row r="439" spans="1:12" ht="12.75">
      <c r="A439" s="4" t="s">
        <v>274</v>
      </c>
      <c r="B439" s="17">
        <v>0.013364468846795985</v>
      </c>
      <c r="C439" s="17">
        <v>0.19605908900342794</v>
      </c>
      <c r="D439" s="17">
        <v>-0.014179923203510691</v>
      </c>
      <c r="E439" s="17">
        <v>-0.021159286795183863</v>
      </c>
      <c r="F439" s="17">
        <v>0.058101780091044164</v>
      </c>
      <c r="G439" s="17">
        <v>-0.006380833159468691</v>
      </c>
      <c r="H439" s="17">
        <v>0.042846560941000034</v>
      </c>
      <c r="I439" s="17">
        <v>-0.009131191150428708</v>
      </c>
      <c r="J439" s="17">
        <v>0.030691717852984857</v>
      </c>
      <c r="K439" s="17">
        <v>-0.06569223726374995</v>
      </c>
      <c r="L439" s="17">
        <v>0.015694671203369648</v>
      </c>
    </row>
    <row r="440" spans="1:12" ht="12.75">
      <c r="A440" t="s">
        <v>247</v>
      </c>
      <c r="B440" s="9">
        <v>3987000</v>
      </c>
      <c r="C440" s="9">
        <v>1688000</v>
      </c>
      <c r="D440" s="9">
        <v>1671000</v>
      </c>
      <c r="E440" s="9">
        <v>3027000</v>
      </c>
      <c r="F440" s="9">
        <v>4398000</v>
      </c>
      <c r="G440" s="9">
        <v>3830000</v>
      </c>
      <c r="H440" s="9">
        <v>3589000</v>
      </c>
      <c r="I440" s="9">
        <v>3375000</v>
      </c>
      <c r="J440" s="9">
        <v>1769000</v>
      </c>
      <c r="K440" s="9">
        <v>1665000</v>
      </c>
      <c r="L440" s="9">
        <v>28999000</v>
      </c>
    </row>
    <row r="441" spans="1:12" ht="12.75">
      <c r="A441" s="4" t="s">
        <v>274</v>
      </c>
      <c r="B441" s="17">
        <v>0.4706750276650682</v>
      </c>
      <c r="C441" s="17">
        <v>0.09681611435997395</v>
      </c>
      <c r="D441" s="17">
        <v>0.45304347826086966</v>
      </c>
      <c r="E441" s="17">
        <v>0.45110258868648123</v>
      </c>
      <c r="F441" s="17">
        <v>0.18480603448275867</v>
      </c>
      <c r="G441" s="17">
        <v>0.5162311955661125</v>
      </c>
      <c r="H441" s="17">
        <v>0.3927046953822273</v>
      </c>
      <c r="I441" s="17">
        <v>0.3303113914071738</v>
      </c>
      <c r="J441" s="17">
        <v>0.5119658119658119</v>
      </c>
      <c r="K441" s="17">
        <v>0.5081521739130435</v>
      </c>
      <c r="L441" s="17">
        <v>0.37357900719969694</v>
      </c>
    </row>
    <row r="442" spans="1:12" ht="12.75">
      <c r="A442" s="7" t="s">
        <v>272</v>
      </c>
      <c r="B442" s="47">
        <v>129909000</v>
      </c>
      <c r="C442" s="47">
        <v>62292000</v>
      </c>
      <c r="D442" s="47">
        <v>59223000</v>
      </c>
      <c r="E442" s="47">
        <v>98633000</v>
      </c>
      <c r="F442" s="47">
        <v>153471000</v>
      </c>
      <c r="G442" s="47">
        <v>125701000</v>
      </c>
      <c r="H442" s="47">
        <v>121411000</v>
      </c>
      <c r="I442" s="47">
        <v>110680000</v>
      </c>
      <c r="J442" s="47">
        <v>58733000</v>
      </c>
      <c r="K442" s="12">
        <v>58530000</v>
      </c>
      <c r="L442" s="12">
        <v>978585000</v>
      </c>
    </row>
    <row r="443" spans="1:12" ht="12.75">
      <c r="A443" s="4" t="s">
        <v>274</v>
      </c>
      <c r="B443" s="17">
        <v>0.08375810259533334</v>
      </c>
      <c r="C443" s="17">
        <v>-0.19566143714894446</v>
      </c>
      <c r="D443" s="17">
        <v>0.1885963151768153</v>
      </c>
      <c r="E443" s="17">
        <v>0.06482920931035974</v>
      </c>
      <c r="F443" s="17">
        <v>-0.15899849851495462</v>
      </c>
      <c r="G443" s="17">
        <v>0.1620904518896531</v>
      </c>
      <c r="H443" s="17">
        <v>0.051295816845186026</v>
      </c>
      <c r="I443" s="17">
        <v>-0.08432817916325397</v>
      </c>
      <c r="J443" s="17">
        <v>0.17236217014651278</v>
      </c>
      <c r="K443" s="17">
        <v>0.2827087442472058</v>
      </c>
      <c r="L443" s="17">
        <v>0.016701125183115062</v>
      </c>
    </row>
    <row r="444" spans="1:12" ht="12.75">
      <c r="A444" s="4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</row>
    <row r="445" spans="1:12" ht="12.75">
      <c r="A445" s="4" t="s">
        <v>250</v>
      </c>
      <c r="B445" s="9">
        <v>234927000</v>
      </c>
      <c r="C445" s="9">
        <v>159290000</v>
      </c>
      <c r="D445" s="9">
        <v>95166000</v>
      </c>
      <c r="E445" s="9">
        <v>321794000</v>
      </c>
      <c r="F445" s="9">
        <v>283171000</v>
      </c>
      <c r="G445" s="9">
        <v>239999000</v>
      </c>
      <c r="H445" s="9">
        <v>238263000</v>
      </c>
      <c r="I445" s="9">
        <v>364713000</v>
      </c>
      <c r="J445" s="9">
        <v>110080000</v>
      </c>
      <c r="K445" s="9">
        <v>115676000</v>
      </c>
      <c r="L445" s="9">
        <v>2163080000</v>
      </c>
    </row>
    <row r="446" spans="1:12" ht="12.75">
      <c r="A446" s="4" t="s">
        <v>274</v>
      </c>
      <c r="B446" s="17">
        <v>0.05111811079990325</v>
      </c>
      <c r="C446" s="17">
        <v>0.004711655513015334</v>
      </c>
      <c r="D446" s="17">
        <v>0.10291356651136918</v>
      </c>
      <c r="E446" s="17">
        <v>0.0036835686637783915</v>
      </c>
      <c r="F446" s="17">
        <v>-0.07176526892717594</v>
      </c>
      <c r="G446" s="17">
        <v>0.07526433691756274</v>
      </c>
      <c r="H446" s="17">
        <v>0.047134984046620865</v>
      </c>
      <c r="I446" s="17">
        <v>-0.033224916301521246</v>
      </c>
      <c r="J446" s="17">
        <v>0.10172544937747707</v>
      </c>
      <c r="K446" s="17">
        <v>0.08316946644942602</v>
      </c>
      <c r="L446" s="17">
        <v>0.01614974759266441</v>
      </c>
    </row>
    <row r="447" spans="1:12" ht="12.75">
      <c r="A447" s="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</row>
    <row r="448" spans="1:12" ht="12.75">
      <c r="A448" s="4" t="s">
        <v>251</v>
      </c>
      <c r="B448" s="12">
        <v>304775000</v>
      </c>
      <c r="C448" s="12">
        <v>214406000</v>
      </c>
      <c r="D448" s="12">
        <v>113092000</v>
      </c>
      <c r="E448" s="12">
        <v>377033000</v>
      </c>
      <c r="F448" s="12">
        <v>399368000</v>
      </c>
      <c r="G448" s="12">
        <v>280441000</v>
      </c>
      <c r="H448" s="12">
        <v>310268000</v>
      </c>
      <c r="I448" s="12">
        <v>486768000</v>
      </c>
      <c r="J448" s="12">
        <v>130090000</v>
      </c>
      <c r="K448" s="12">
        <v>135750000</v>
      </c>
      <c r="L448" s="12">
        <v>3100394000</v>
      </c>
    </row>
    <row r="449" spans="1:12" ht="12.75">
      <c r="A449" s="4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</row>
    <row r="450" spans="1:12" ht="12.75">
      <c r="A450" s="4" t="s">
        <v>252</v>
      </c>
      <c r="B450" s="12">
        <v>165720000</v>
      </c>
      <c r="C450" s="12">
        <v>117172000</v>
      </c>
      <c r="D450" s="12">
        <v>60941000</v>
      </c>
      <c r="E450" s="12">
        <v>205511000</v>
      </c>
      <c r="F450" s="12">
        <v>215954000</v>
      </c>
      <c r="G450" s="12">
        <v>151967000</v>
      </c>
      <c r="H450" s="12">
        <v>169154000</v>
      </c>
      <c r="I450" s="12">
        <v>265730000</v>
      </c>
      <c r="J450" s="12">
        <v>70235000</v>
      </c>
      <c r="K450" s="12">
        <v>73838000</v>
      </c>
      <c r="L450" s="12">
        <v>1496222000</v>
      </c>
    </row>
    <row r="451" spans="1:12" ht="12.75">
      <c r="A451" t="s">
        <v>253</v>
      </c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>
        <v>15821000000</v>
      </c>
    </row>
    <row r="452" spans="1:12" ht="12.75">
      <c r="A452" t="s">
        <v>254</v>
      </c>
      <c r="L452" s="9">
        <v>0.09457189811010681</v>
      </c>
    </row>
    <row r="453" spans="2:12" ht="12.7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1:12" ht="12.75">
      <c r="A454" t="s">
        <v>255</v>
      </c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48"/>
    </row>
    <row r="455" spans="1:12" ht="12.75">
      <c r="A455" t="s">
        <v>256</v>
      </c>
      <c r="B455" s="9">
        <v>1736.1484075432193</v>
      </c>
      <c r="C455" s="9">
        <v>1338.5780677859411</v>
      </c>
      <c r="D455" s="9">
        <v>574.4480137195224</v>
      </c>
      <c r="E455" s="9">
        <v>3551.2796744810425</v>
      </c>
      <c r="F455" s="9">
        <v>1999.3737465015838</v>
      </c>
      <c r="G455" s="9">
        <v>1898.9034481947633</v>
      </c>
      <c r="H455" s="9">
        <v>1832.5163482907517</v>
      </c>
      <c r="I455" s="9">
        <v>3976.038646983512</v>
      </c>
      <c r="J455" s="9">
        <v>1003.625926825105</v>
      </c>
      <c r="K455" s="9">
        <v>950.2835063596373</v>
      </c>
      <c r="L455" s="9">
        <v>18414.08975641449</v>
      </c>
    </row>
    <row r="456" spans="1:12" ht="12.75">
      <c r="A456" t="s">
        <v>257</v>
      </c>
      <c r="B456" s="9">
        <v>741.1389129651933</v>
      </c>
      <c r="C456" s="9">
        <v>666.4202725526344</v>
      </c>
      <c r="D456" s="9">
        <v>156.3479262377941</v>
      </c>
      <c r="E456" s="9">
        <v>891.1040935157062</v>
      </c>
      <c r="F456" s="9">
        <v>1112.2956940414538</v>
      </c>
      <c r="G456" s="9">
        <v>474.9528800694335</v>
      </c>
      <c r="H456" s="9">
        <v>812.0034937447872</v>
      </c>
      <c r="I456" s="9">
        <v>1742.0230574793295</v>
      </c>
      <c r="J456" s="9">
        <v>223.66625771240123</v>
      </c>
      <c r="K456" s="9">
        <v>236.97093856088432</v>
      </c>
      <c r="L456" s="9">
        <v>11105.41434302943</v>
      </c>
    </row>
    <row r="458" spans="1:12" ht="12.75">
      <c r="A458" t="s">
        <v>258</v>
      </c>
      <c r="B458" s="9">
        <v>3351.1070556416917</v>
      </c>
      <c r="C458" s="9">
        <v>2688.991282301033</v>
      </c>
      <c r="D458" s="9">
        <v>997.0833208460629</v>
      </c>
      <c r="E458" s="9">
        <v>6211.689171617607</v>
      </c>
      <c r="F458" s="9">
        <v>4104.232372204956</v>
      </c>
      <c r="G458" s="9">
        <v>3294.639917682155</v>
      </c>
      <c r="H458" s="9">
        <v>3576.9485708263333</v>
      </c>
      <c r="I458" s="9">
        <v>7779.665803158314</v>
      </c>
      <c r="J458" s="9">
        <v>1708.9304198497794</v>
      </c>
      <c r="K458" s="9">
        <v>1650.4582812085753</v>
      </c>
      <c r="L458" s="9">
        <v>39321.87220073871</v>
      </c>
    </row>
    <row r="459" spans="1:12" ht="12.75">
      <c r="A459" t="s">
        <v>259</v>
      </c>
      <c r="B459" s="14">
        <v>0.05910241720708451</v>
      </c>
      <c r="C459" s="14">
        <v>0.0452692135067514</v>
      </c>
      <c r="D459" s="14">
        <v>0.027543738144918863</v>
      </c>
      <c r="E459" s="14">
        <v>0.14312647860870062</v>
      </c>
      <c r="F459" s="14">
        <v>0.03353131023043265</v>
      </c>
      <c r="G459" s="14">
        <v>0.07752093923958012</v>
      </c>
      <c r="H459" s="14">
        <v>0.059025553974031905</v>
      </c>
      <c r="I459" s="14">
        <v>0.13600814341185863</v>
      </c>
      <c r="J459" s="14">
        <v>0.057539744776086844</v>
      </c>
      <c r="K459" s="14">
        <v>0.0652355051861097</v>
      </c>
      <c r="L459" s="14">
        <v>0.07371929546445202</v>
      </c>
    </row>
    <row r="460" ht="12.75">
      <c r="L460" s="9"/>
    </row>
    <row r="461" spans="1:12" ht="12.75">
      <c r="A461" t="s">
        <v>260</v>
      </c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</row>
    <row r="462" spans="1:12" ht="12.75">
      <c r="A462" t="s">
        <v>256</v>
      </c>
      <c r="B462" s="9">
        <v>1770.278751096681</v>
      </c>
      <c r="C462" s="9">
        <v>689.3369657094191</v>
      </c>
      <c r="D462" s="9">
        <v>748.1521285064188</v>
      </c>
      <c r="E462" s="9">
        <v>1375.1038768465096</v>
      </c>
      <c r="F462" s="9">
        <v>1754.4024391667024</v>
      </c>
      <c r="G462" s="9">
        <v>1772.1721380604818</v>
      </c>
      <c r="H462" s="9">
        <v>1591.9112375553354</v>
      </c>
      <c r="I462" s="9">
        <v>1461.0884058137356</v>
      </c>
      <c r="J462" s="9">
        <v>972.526895425779</v>
      </c>
      <c r="K462" s="9">
        <v>845.9787332546099</v>
      </c>
      <c r="L462" s="9">
        <v>12663.02812537225</v>
      </c>
    </row>
    <row r="463" spans="1:12" ht="12.75">
      <c r="A463" t="s">
        <v>257</v>
      </c>
      <c r="B463" s="9">
        <v>453.12887388750806</v>
      </c>
      <c r="C463" s="9">
        <v>207.14251519866653</v>
      </c>
      <c r="D463" s="9">
        <v>131.59996900757014</v>
      </c>
      <c r="E463" s="9">
        <v>217.36141266566528</v>
      </c>
      <c r="F463" s="9">
        <v>646.3505991223952</v>
      </c>
      <c r="G463" s="9">
        <v>281.9413350873386</v>
      </c>
      <c r="H463" s="9">
        <v>420.26123930190323</v>
      </c>
      <c r="I463" s="9">
        <v>373.50844404306815</v>
      </c>
      <c r="J463" s="9">
        <v>132.10826902090537</v>
      </c>
      <c r="K463" s="9">
        <v>132.83843763555194</v>
      </c>
      <c r="L463" s="9">
        <v>4462.248004846089</v>
      </c>
    </row>
    <row r="465" spans="1:12" ht="12.75">
      <c r="A465" t="s">
        <v>258</v>
      </c>
      <c r="B465" s="9">
        <v>3132.713703291674</v>
      </c>
      <c r="C465" s="9">
        <v>1258.1840128712975</v>
      </c>
      <c r="D465" s="9">
        <v>1254.7342972988208</v>
      </c>
      <c r="E465" s="9">
        <v>2280.1625023818287</v>
      </c>
      <c r="F465" s="9">
        <v>3336.4593970452925</v>
      </c>
      <c r="G465" s="9">
        <v>2938.540218140106</v>
      </c>
      <c r="H465" s="9">
        <v>2832.0402416114994</v>
      </c>
      <c r="I465" s="9">
        <v>2589.1105671108817</v>
      </c>
      <c r="J465" s="9">
        <v>1586.7969794636203</v>
      </c>
      <c r="K465" s="9">
        <v>1399.6557616248383</v>
      </c>
      <c r="L465" s="9">
        <v>23811.382296846103</v>
      </c>
    </row>
    <row r="466" spans="1:12" ht="12.75">
      <c r="A466" t="s">
        <v>259</v>
      </c>
      <c r="B466" s="14">
        <v>0.05525068259773675</v>
      </c>
      <c r="C466" s="14">
        <v>0.02118154903823733</v>
      </c>
      <c r="D466" s="14">
        <v>0.034661168433669086</v>
      </c>
      <c r="E466" s="14">
        <v>0.05253830650649375</v>
      </c>
      <c r="F466" s="14">
        <v>0.027258655204618402</v>
      </c>
      <c r="G466" s="14">
        <v>0.0691421227797672</v>
      </c>
      <c r="H466" s="14">
        <v>0.04673333732032177</v>
      </c>
      <c r="I466" s="14">
        <v>0.045264170753686744</v>
      </c>
      <c r="J466" s="14">
        <v>0.053427507726047825</v>
      </c>
      <c r="K466" s="14">
        <v>0.05532236211955883</v>
      </c>
      <c r="L466" s="14">
        <v>0.044640761711372524</v>
      </c>
    </row>
    <row r="469" spans="1:14" s="45" customFormat="1" ht="14.25">
      <c r="A469" s="3" t="s">
        <v>225</v>
      </c>
      <c r="B469" s="54" t="s">
        <v>275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/>
      <c r="N469"/>
    </row>
    <row r="470" ht="12.75">
      <c r="A470" s="5">
        <v>2010</v>
      </c>
    </row>
    <row r="472" spans="1:14" ht="14.25">
      <c r="A472" s="45"/>
      <c r="B472" s="43" t="s">
        <v>227</v>
      </c>
      <c r="C472" s="43" t="s">
        <v>228</v>
      </c>
      <c r="D472" s="43" t="s">
        <v>229</v>
      </c>
      <c r="E472" s="43" t="s">
        <v>230</v>
      </c>
      <c r="F472" s="43" t="s">
        <v>231</v>
      </c>
      <c r="G472" s="43" t="s">
        <v>232</v>
      </c>
      <c r="H472" s="43" t="s">
        <v>233</v>
      </c>
      <c r="I472" s="43" t="s">
        <v>224</v>
      </c>
      <c r="J472" s="43" t="s">
        <v>234</v>
      </c>
      <c r="K472" s="43" t="s">
        <v>235</v>
      </c>
      <c r="L472" s="43" t="s">
        <v>236</v>
      </c>
      <c r="M472" s="45"/>
      <c r="N472" s="45"/>
    </row>
    <row r="473" spans="1:12" ht="12.75">
      <c r="A473" t="s">
        <v>237</v>
      </c>
      <c r="B473" s="9">
        <v>471000</v>
      </c>
      <c r="C473" s="9">
        <v>396000</v>
      </c>
      <c r="D473" s="9">
        <v>180000</v>
      </c>
      <c r="E473" s="9">
        <v>933000</v>
      </c>
      <c r="F473" s="9">
        <v>606000</v>
      </c>
      <c r="G473" s="9">
        <v>469000</v>
      </c>
      <c r="H473" s="9">
        <v>556000</v>
      </c>
      <c r="I473" s="9">
        <v>967000</v>
      </c>
      <c r="J473" s="9">
        <v>218000</v>
      </c>
      <c r="K473" s="9">
        <v>254000</v>
      </c>
      <c r="L473" s="9">
        <v>5050000</v>
      </c>
    </row>
    <row r="474" spans="1:12" ht="12.75">
      <c r="A474" t="s">
        <v>238</v>
      </c>
      <c r="B474" s="9">
        <v>37000</v>
      </c>
      <c r="C474" s="9">
        <v>46000</v>
      </c>
      <c r="D474" s="9">
        <v>18000</v>
      </c>
      <c r="E474" s="9">
        <v>59000</v>
      </c>
      <c r="F474" s="9">
        <v>70000</v>
      </c>
      <c r="G474" s="9">
        <v>35000</v>
      </c>
      <c r="H474" s="9">
        <v>38300</v>
      </c>
      <c r="I474" s="9">
        <v>94500</v>
      </c>
      <c r="J474" s="9">
        <v>18200</v>
      </c>
      <c r="K474" s="9">
        <v>25500</v>
      </c>
      <c r="L474" s="9">
        <v>441000</v>
      </c>
    </row>
    <row r="475" spans="1:12" ht="12.75">
      <c r="A475" t="s">
        <v>239</v>
      </c>
      <c r="B475" s="9">
        <v>508000</v>
      </c>
      <c r="C475" s="9">
        <v>442000</v>
      </c>
      <c r="D475" s="9">
        <v>198000</v>
      </c>
      <c r="E475" s="9">
        <v>992000</v>
      </c>
      <c r="F475" s="9">
        <v>676000</v>
      </c>
      <c r="G475" s="9">
        <v>504000</v>
      </c>
      <c r="H475" s="9">
        <v>594300</v>
      </c>
      <c r="I475" s="9">
        <v>1061500</v>
      </c>
      <c r="J475" s="9">
        <v>236200</v>
      </c>
      <c r="K475" s="9">
        <v>279500</v>
      </c>
      <c r="L475" s="9">
        <v>5491000</v>
      </c>
    </row>
    <row r="476" spans="1:12" ht="12.75">
      <c r="A476" s="4" t="s">
        <v>276</v>
      </c>
      <c r="B476" s="17">
        <v>-0.3190348525469169</v>
      </c>
      <c r="C476" s="17">
        <v>0.22777777777777786</v>
      </c>
      <c r="D476" s="17">
        <v>-0.06161137440758291</v>
      </c>
      <c r="E476" s="17">
        <v>0.18802395209580847</v>
      </c>
      <c r="F476" s="17">
        <v>0.07131537242472263</v>
      </c>
      <c r="G476" s="17">
        <v>-0.16968698517298186</v>
      </c>
      <c r="H476" s="17">
        <v>0.0042244001351807725</v>
      </c>
      <c r="I476" s="17">
        <v>-0.11141804788213627</v>
      </c>
      <c r="J476" s="17">
        <v>-0.20738255033557051</v>
      </c>
      <c r="K476" s="17">
        <v>0.06273764258555126</v>
      </c>
      <c r="L476" s="17">
        <v>-0.04304635761589404</v>
      </c>
    </row>
    <row r="477" spans="1:12" ht="12.75">
      <c r="A477" t="s">
        <v>241</v>
      </c>
      <c r="B477" s="9">
        <v>2153000</v>
      </c>
      <c r="C477" s="9">
        <v>1465000</v>
      </c>
      <c r="D477" s="9">
        <v>726000</v>
      </c>
      <c r="E477" s="9">
        <v>4430000</v>
      </c>
      <c r="F477" s="9">
        <v>2205000</v>
      </c>
      <c r="G477" s="9">
        <v>2217000</v>
      </c>
      <c r="H477" s="9">
        <v>2518000</v>
      </c>
      <c r="I477" s="9">
        <v>3881000</v>
      </c>
      <c r="J477" s="9">
        <v>982000</v>
      </c>
      <c r="K477" s="9">
        <v>993000</v>
      </c>
      <c r="L477" s="9">
        <v>21570000</v>
      </c>
    </row>
    <row r="478" spans="1:12" ht="12.75">
      <c r="A478" t="s">
        <v>242</v>
      </c>
      <c r="B478" s="9">
        <v>286000</v>
      </c>
      <c r="C478" s="9">
        <v>447000</v>
      </c>
      <c r="D478" s="9">
        <v>135000</v>
      </c>
      <c r="E478" s="9">
        <v>402000</v>
      </c>
      <c r="F478" s="9">
        <v>497000</v>
      </c>
      <c r="G478" s="9">
        <v>293000</v>
      </c>
      <c r="H478" s="9">
        <v>274900</v>
      </c>
      <c r="I478" s="9">
        <v>597900</v>
      </c>
      <c r="J478" s="9">
        <v>144100</v>
      </c>
      <c r="K478" s="9">
        <v>166200</v>
      </c>
      <c r="L478" s="9">
        <v>3243000</v>
      </c>
    </row>
    <row r="479" spans="1:12" ht="12.75">
      <c r="A479" s="7" t="s">
        <v>271</v>
      </c>
      <c r="B479" s="9">
        <v>2439000</v>
      </c>
      <c r="C479" s="9">
        <v>1912000</v>
      </c>
      <c r="D479" s="9">
        <v>861000</v>
      </c>
      <c r="E479" s="9">
        <v>4832000</v>
      </c>
      <c r="F479" s="9">
        <v>2702000</v>
      </c>
      <c r="G479" s="9">
        <v>2510000</v>
      </c>
      <c r="H479" s="9">
        <v>2792900</v>
      </c>
      <c r="I479" s="9">
        <v>4478900</v>
      </c>
      <c r="J479" s="9">
        <v>1126100</v>
      </c>
      <c r="K479" s="9">
        <v>1159200</v>
      </c>
      <c r="L479" s="9">
        <v>24813000</v>
      </c>
    </row>
    <row r="480" spans="1:12" ht="12.75">
      <c r="A480" s="4" t="s">
        <v>276</v>
      </c>
      <c r="B480" s="17">
        <v>-0.2606850560775993</v>
      </c>
      <c r="C480" s="17">
        <v>0.24155844155844153</v>
      </c>
      <c r="D480" s="17">
        <v>0.005841121495327117</v>
      </c>
      <c r="E480" s="17">
        <v>0.2803391626921039</v>
      </c>
      <c r="F480" s="17">
        <v>0.13054393305439338</v>
      </c>
      <c r="G480" s="17">
        <v>-0.12299091544374563</v>
      </c>
      <c r="H480" s="17">
        <v>0.07225400238031243</v>
      </c>
      <c r="I480" s="17">
        <v>-0.09363364092601589</v>
      </c>
      <c r="J480" s="17">
        <v>-0.1714979399646851</v>
      </c>
      <c r="K480" s="17">
        <v>0.058050383351588186</v>
      </c>
      <c r="L480" s="17">
        <v>0.0036809319634334425</v>
      </c>
    </row>
    <row r="481" spans="1:12" ht="12.75">
      <c r="A481" t="s">
        <v>244</v>
      </c>
      <c r="B481" s="12">
        <v>89521000</v>
      </c>
      <c r="C481" s="12">
        <v>59503000</v>
      </c>
      <c r="D481" s="12">
        <v>30239000</v>
      </c>
      <c r="E481" s="12">
        <v>206725000</v>
      </c>
      <c r="F481" s="12">
        <v>98126000</v>
      </c>
      <c r="G481" s="12">
        <v>99737000</v>
      </c>
      <c r="H481" s="12">
        <v>99063000</v>
      </c>
      <c r="I481" s="12">
        <v>220433000</v>
      </c>
      <c r="J481" s="12">
        <v>42907000</v>
      </c>
      <c r="K481" s="12">
        <v>51968000</v>
      </c>
      <c r="L481" s="12">
        <v>998221000</v>
      </c>
    </row>
    <row r="482" spans="1:12" ht="12.75">
      <c r="A482" t="s">
        <v>245</v>
      </c>
      <c r="B482" s="12">
        <v>14112000</v>
      </c>
      <c r="C482" s="12">
        <v>21595000</v>
      </c>
      <c r="D482" s="12">
        <v>6221000</v>
      </c>
      <c r="E482" s="12">
        <v>21260000</v>
      </c>
      <c r="F482" s="12">
        <v>24452000</v>
      </c>
      <c r="G482" s="12">
        <v>15295000</v>
      </c>
      <c r="H482" s="12">
        <v>12988000</v>
      </c>
      <c r="I482" s="12">
        <v>35941000</v>
      </c>
      <c r="J482" s="12">
        <v>6911000</v>
      </c>
      <c r="K482" s="12">
        <v>9196000</v>
      </c>
      <c r="L482" s="12">
        <v>167971000</v>
      </c>
    </row>
    <row r="483" spans="1:12" ht="12.75">
      <c r="A483" t="s">
        <v>246</v>
      </c>
      <c r="B483" s="12">
        <v>103633000</v>
      </c>
      <c r="C483" s="12">
        <v>81098000</v>
      </c>
      <c r="D483" s="12">
        <v>36460000</v>
      </c>
      <c r="E483" s="12">
        <v>227985000</v>
      </c>
      <c r="F483" s="12">
        <v>122578000</v>
      </c>
      <c r="G483" s="12">
        <v>115032000</v>
      </c>
      <c r="H483" s="12">
        <v>112051000</v>
      </c>
      <c r="I483" s="12">
        <v>256374000</v>
      </c>
      <c r="J483" s="12">
        <v>49818000</v>
      </c>
      <c r="K483" s="12">
        <v>61164000</v>
      </c>
      <c r="L483" s="12">
        <v>1166192000</v>
      </c>
    </row>
    <row r="484" spans="1:12" ht="12.75">
      <c r="A484" s="4" t="s">
        <v>276</v>
      </c>
      <c r="B484" s="17">
        <v>-0.32787023465165455</v>
      </c>
      <c r="C484" s="17">
        <v>0.13327091572225092</v>
      </c>
      <c r="D484" s="17">
        <v>0.017299107142857206</v>
      </c>
      <c r="E484" s="17">
        <v>0.22887728206206237</v>
      </c>
      <c r="F484" s="17">
        <v>0.15490356802999905</v>
      </c>
      <c r="G484" s="17">
        <v>-0.16486133294613037</v>
      </c>
      <c r="H484" s="17">
        <v>-0.0034064428909404976</v>
      </c>
      <c r="I484" s="17">
        <v>-0.1282138472995351</v>
      </c>
      <c r="J484" s="17">
        <v>-0.2173749116330218</v>
      </c>
      <c r="K484" s="17">
        <v>0.07871113384243666</v>
      </c>
      <c r="L484" s="17">
        <v>-0.04242130631314889</v>
      </c>
    </row>
    <row r="485" spans="1:12" ht="12.75">
      <c r="A485" t="s">
        <v>247</v>
      </c>
      <c r="B485" s="9">
        <v>2711000</v>
      </c>
      <c r="C485" s="9">
        <v>1539000</v>
      </c>
      <c r="D485" s="9">
        <v>1150000</v>
      </c>
      <c r="E485" s="9">
        <v>2086000</v>
      </c>
      <c r="F485" s="9">
        <v>3712000</v>
      </c>
      <c r="G485" s="9">
        <v>2526000</v>
      </c>
      <c r="H485" s="9">
        <v>2577000</v>
      </c>
      <c r="I485" s="9">
        <v>2537000</v>
      </c>
      <c r="J485" s="9">
        <v>1170000</v>
      </c>
      <c r="K485" s="9">
        <v>1104000</v>
      </c>
      <c r="L485" s="9">
        <v>21112000</v>
      </c>
    </row>
    <row r="486" spans="1:12" ht="12.75">
      <c r="A486" s="4" t="s">
        <v>276</v>
      </c>
      <c r="B486" s="17">
        <v>0.00930752047654515</v>
      </c>
      <c r="C486" s="17">
        <v>-0.025949367088607622</v>
      </c>
      <c r="D486" s="17">
        <v>0.004366812227074135</v>
      </c>
      <c r="E486" s="17">
        <v>0.007729468599033895</v>
      </c>
      <c r="F486" s="17">
        <v>0.0037858301784747805</v>
      </c>
      <c r="G486" s="17">
        <v>0.003974562798092274</v>
      </c>
      <c r="H486" s="17">
        <v>0.03203844613536244</v>
      </c>
      <c r="I486" s="17">
        <v>0.01439424230307873</v>
      </c>
      <c r="J486" s="17">
        <v>0.007751937984496138</v>
      </c>
      <c r="K486" s="17">
        <v>0.0045495905368517775</v>
      </c>
      <c r="L486" s="17">
        <v>0.00758841216054984</v>
      </c>
    </row>
    <row r="487" spans="1:12" ht="12.75">
      <c r="A487" s="7" t="s">
        <v>272</v>
      </c>
      <c r="B487" s="47">
        <v>119869000</v>
      </c>
      <c r="C487" s="47">
        <v>77445000</v>
      </c>
      <c r="D487" s="47">
        <v>49826000</v>
      </c>
      <c r="E487" s="47">
        <v>92628000</v>
      </c>
      <c r="F487" s="47">
        <v>182486000</v>
      </c>
      <c r="G487" s="47">
        <v>108168000</v>
      </c>
      <c r="H487" s="47">
        <v>115487000</v>
      </c>
      <c r="I487" s="47">
        <v>120873000</v>
      </c>
      <c r="J487" s="47">
        <v>50098000</v>
      </c>
      <c r="K487" s="12">
        <v>45630000</v>
      </c>
      <c r="L487" s="12">
        <v>962510000</v>
      </c>
    </row>
    <row r="488" spans="1:12" ht="12.75">
      <c r="A488" s="4" t="s">
        <v>276</v>
      </c>
      <c r="B488" s="17">
        <v>0.007954727008232299</v>
      </c>
      <c r="C488" s="17">
        <v>-0.02620427768486966</v>
      </c>
      <c r="D488" s="17">
        <v>0.0038076434917500013</v>
      </c>
      <c r="E488" s="17">
        <v>0.006716661232474719</v>
      </c>
      <c r="F488" s="17">
        <v>0.0036629633703662012</v>
      </c>
      <c r="G488" s="17">
        <v>0.0051200089205236665</v>
      </c>
      <c r="H488" s="17">
        <v>0.02673364153627311</v>
      </c>
      <c r="I488" s="17">
        <v>0.09309181671022526</v>
      </c>
      <c r="J488" s="17">
        <v>0.0075417814693401475</v>
      </c>
      <c r="K488" s="17">
        <v>0.005575511823170398</v>
      </c>
      <c r="L488" s="17">
        <v>0.006272804257143161</v>
      </c>
    </row>
    <row r="489" spans="1:12" ht="12.75">
      <c r="A489" s="4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</row>
    <row r="490" spans="1:12" ht="12.75">
      <c r="A490" s="4" t="s">
        <v>250</v>
      </c>
      <c r="B490" s="9">
        <v>223502000</v>
      </c>
      <c r="C490" s="9">
        <v>158543000</v>
      </c>
      <c r="D490" s="9">
        <v>86286000</v>
      </c>
      <c r="E490" s="9">
        <v>320613000</v>
      </c>
      <c r="F490" s="9">
        <v>305064000</v>
      </c>
      <c r="G490" s="9">
        <v>223200000</v>
      </c>
      <c r="H490" s="9">
        <v>227538000</v>
      </c>
      <c r="I490" s="9">
        <v>377247000</v>
      </c>
      <c r="J490" s="9">
        <v>99916000</v>
      </c>
      <c r="K490" s="9">
        <v>106794000</v>
      </c>
      <c r="L490" s="9">
        <v>2128702000</v>
      </c>
    </row>
    <row r="491" spans="1:12" ht="12.75">
      <c r="A491" s="4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</row>
    <row r="492" spans="1:12" ht="12.75">
      <c r="A492" s="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</row>
    <row r="493" spans="1:12" ht="12.75">
      <c r="A493" s="4" t="s">
        <v>251</v>
      </c>
      <c r="B493" s="12">
        <v>293423000</v>
      </c>
      <c r="C493" s="12">
        <v>210487000</v>
      </c>
      <c r="D493" s="12">
        <v>103342000</v>
      </c>
      <c r="E493" s="12">
        <v>376737000</v>
      </c>
      <c r="F493" s="12">
        <v>423841000</v>
      </c>
      <c r="G493" s="12">
        <v>266694000</v>
      </c>
      <c r="H493" s="12">
        <v>296893000</v>
      </c>
      <c r="I493" s="12">
        <v>504551000</v>
      </c>
      <c r="J493" s="12">
        <v>118705000</v>
      </c>
      <c r="K493" s="12">
        <v>126708000</v>
      </c>
      <c r="L493" s="12">
        <v>3058840000</v>
      </c>
    </row>
    <row r="494" spans="1:12" ht="12.75">
      <c r="A494" s="4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</row>
    <row r="495" spans="1:12" ht="12.75">
      <c r="A495" s="4" t="s">
        <v>252</v>
      </c>
      <c r="B495" s="12">
        <v>159527000</v>
      </c>
      <c r="C495" s="12">
        <v>115453000</v>
      </c>
      <c r="D495" s="12">
        <v>55835000</v>
      </c>
      <c r="E495" s="12">
        <v>205882000</v>
      </c>
      <c r="F495" s="12">
        <v>230711000</v>
      </c>
      <c r="G495" s="12">
        <v>143396000</v>
      </c>
      <c r="H495" s="12">
        <v>162449000</v>
      </c>
      <c r="I495" s="12">
        <v>276384000</v>
      </c>
      <c r="J495" s="12">
        <v>64218000</v>
      </c>
      <c r="K495" s="12">
        <v>69050000</v>
      </c>
      <c r="L495" s="12">
        <v>1482905000</v>
      </c>
    </row>
    <row r="496" spans="1:12" ht="12.75">
      <c r="A496" t="s">
        <v>253</v>
      </c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>
        <v>15821000000</v>
      </c>
    </row>
    <row r="497" spans="1:12" ht="12.75">
      <c r="A497" t="s">
        <v>254</v>
      </c>
      <c r="L497" s="9">
        <v>0.09373016876303647</v>
      </c>
    </row>
    <row r="498" spans="2:12" ht="12.7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1:12" ht="12.75">
      <c r="A499" t="s">
        <v>255</v>
      </c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48"/>
    </row>
    <row r="500" spans="1:12" ht="12.75">
      <c r="A500" t="s">
        <v>256</v>
      </c>
      <c r="B500" s="9">
        <v>1825.1958579920276</v>
      </c>
      <c r="C500" s="9">
        <v>1149.8070498568027</v>
      </c>
      <c r="D500" s="9">
        <v>595.161842338633</v>
      </c>
      <c r="E500" s="9">
        <v>3713.7560418920157</v>
      </c>
      <c r="F500" s="9">
        <v>1851.08254484501</v>
      </c>
      <c r="G500" s="9">
        <v>1922.2288208443981</v>
      </c>
      <c r="H500" s="9">
        <v>1769.7895919775472</v>
      </c>
      <c r="I500" s="9">
        <v>4366.043635237499</v>
      </c>
      <c r="J500" s="9">
        <v>928.377727707312</v>
      </c>
      <c r="K500" s="9">
        <v>1115.5882576904987</v>
      </c>
      <c r="L500" s="9">
        <v>18228.54064603802</v>
      </c>
    </row>
    <row r="501" spans="1:12" ht="12.75">
      <c r="A501" t="s">
        <v>257</v>
      </c>
      <c r="B501" s="9">
        <v>749.3047395044497</v>
      </c>
      <c r="C501" s="9">
        <v>567.0090568699059</v>
      </c>
      <c r="D501" s="9">
        <v>158.8323138090147</v>
      </c>
      <c r="E501" s="9">
        <v>915.4890215490317</v>
      </c>
      <c r="F501" s="9">
        <v>1052.1687964723678</v>
      </c>
      <c r="G501" s="9">
        <v>490.5906767930188</v>
      </c>
      <c r="H501" s="9">
        <v>782.2323253940109</v>
      </c>
      <c r="I501" s="9">
        <v>1798.5385344938318</v>
      </c>
      <c r="J501" s="9">
        <v>215.18849399730502</v>
      </c>
      <c r="K501" s="9">
        <v>258.04185207617525</v>
      </c>
      <c r="L501" s="9">
        <v>10991.419124639593</v>
      </c>
    </row>
    <row r="503" spans="1:12" ht="12.75">
      <c r="A503" t="s">
        <v>258</v>
      </c>
      <c r="B503" s="9">
        <v>3488.015935154175</v>
      </c>
      <c r="C503" s="9">
        <v>2299.841469796724</v>
      </c>
      <c r="D503" s="9">
        <v>1031.7998254512509</v>
      </c>
      <c r="E503" s="9">
        <v>6481.80117616301</v>
      </c>
      <c r="F503" s="9">
        <v>3821.7055623551064</v>
      </c>
      <c r="G503" s="9">
        <v>3330.378210150692</v>
      </c>
      <c r="H503" s="9">
        <v>3453.2625933811287</v>
      </c>
      <c r="I503" s="9">
        <v>8422.966428484573</v>
      </c>
      <c r="J503" s="9">
        <v>1589.8112944783056</v>
      </c>
      <c r="K503" s="9">
        <v>1919.2667496468252</v>
      </c>
      <c r="L503" s="9">
        <v>38920.20853943404</v>
      </c>
    </row>
    <row r="504" spans="1:12" ht="12.75">
      <c r="A504" t="s">
        <v>259</v>
      </c>
      <c r="B504" s="14">
        <v>0.0628471339667419</v>
      </c>
      <c r="C504" s="14">
        <v>0.03604767194038753</v>
      </c>
      <c r="D504" s="14">
        <v>0.02898314116436098</v>
      </c>
      <c r="E504" s="14">
        <v>0.15251296885089435</v>
      </c>
      <c r="F504" s="14">
        <v>0.03187410810971732</v>
      </c>
      <c r="G504" s="14">
        <v>0.08305182568954345</v>
      </c>
      <c r="H504" s="14">
        <v>0.06058355426984436</v>
      </c>
      <c r="I504" s="14">
        <v>0.15258997153051762</v>
      </c>
      <c r="J504" s="14">
        <v>0.05760185849559078</v>
      </c>
      <c r="K504" s="14">
        <v>0.08763775112542581</v>
      </c>
      <c r="L504" s="14">
        <v>0.07497632159397812</v>
      </c>
    </row>
    <row r="505" ht="12.75">
      <c r="L505" s="9"/>
    </row>
    <row r="506" spans="1:12" ht="12.75">
      <c r="A506" t="s">
        <v>260</v>
      </c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</row>
    <row r="507" spans="1:12" ht="12.75">
      <c r="A507" t="s">
        <v>256</v>
      </c>
      <c r="B507" s="9">
        <v>1740.9606176297257</v>
      </c>
      <c r="C507" s="9">
        <v>879.5749138880738</v>
      </c>
      <c r="D507" s="9">
        <v>646.3778337481532</v>
      </c>
      <c r="E507" s="9">
        <v>1329.1338624787345</v>
      </c>
      <c r="F507" s="9">
        <v>2048.7773047326887</v>
      </c>
      <c r="G507" s="9">
        <v>1490.4012285166266</v>
      </c>
      <c r="H507" s="9">
        <v>1526.490525345301</v>
      </c>
      <c r="I507" s="9">
        <v>1767.470504126181</v>
      </c>
      <c r="J507" s="9">
        <v>787.596563513725</v>
      </c>
      <c r="K507" s="9">
        <v>727.1460218571366</v>
      </c>
      <c r="L507" s="9">
        <v>12546.294522154945</v>
      </c>
    </row>
    <row r="508" spans="1:12" ht="12.75">
      <c r="A508" t="s">
        <v>257</v>
      </c>
      <c r="B508" s="9">
        <v>409.8910887554438</v>
      </c>
      <c r="C508" s="9">
        <v>257.51603477621677</v>
      </c>
      <c r="D508" s="9">
        <v>105.96984934737691</v>
      </c>
      <c r="E508" s="9">
        <v>198.34533623550396</v>
      </c>
      <c r="F508" s="9">
        <v>765.5985577399575</v>
      </c>
      <c r="G508" s="9">
        <v>234.49695117988696</v>
      </c>
      <c r="H508" s="9">
        <v>390.7217492477751</v>
      </c>
      <c r="I508" s="9">
        <v>404.3140150447018</v>
      </c>
      <c r="J508" s="9">
        <v>108.7362670157874</v>
      </c>
      <c r="K508" s="9">
        <v>99.40596680593949</v>
      </c>
      <c r="L508" s="9">
        <v>4328.820477735427</v>
      </c>
    </row>
    <row r="510" spans="1:12" ht="12.75">
      <c r="A510" t="s">
        <v>258</v>
      </c>
      <c r="B510" s="9">
        <v>3044.258608700236</v>
      </c>
      <c r="C510" s="9">
        <v>1598.2739079646774</v>
      </c>
      <c r="D510" s="9">
        <v>1077.4118597002969</v>
      </c>
      <c r="E510" s="9">
        <v>2193.628280018039</v>
      </c>
      <c r="F510" s="9">
        <v>3910.593987454166</v>
      </c>
      <c r="G510" s="9">
        <v>2472.3174489035664</v>
      </c>
      <c r="H510" s="9">
        <v>2705.5575542075294</v>
      </c>
      <c r="I510" s="9">
        <v>3080.2061300974274</v>
      </c>
      <c r="J510" s="9">
        <v>1289.2018432310213</v>
      </c>
      <c r="K510" s="9">
        <v>1188.628357482701</v>
      </c>
      <c r="L510" s="9">
        <v>23515.957656769122</v>
      </c>
    </row>
    <row r="511" spans="1:12" ht="12.75">
      <c r="A511" t="s">
        <v>259</v>
      </c>
      <c r="B511" s="14">
        <v>0.054851506463067315</v>
      </c>
      <c r="C511" s="14">
        <v>0.02505131517186015</v>
      </c>
      <c r="D511" s="14">
        <v>0.030264378081469014</v>
      </c>
      <c r="E511" s="14">
        <v>0.05161478305924797</v>
      </c>
      <c r="F511" s="14">
        <v>0.0326154627811023</v>
      </c>
      <c r="G511" s="14">
        <v>0.061653801718293426</v>
      </c>
      <c r="H511" s="14">
        <v>0.047465922003640866</v>
      </c>
      <c r="I511" s="14">
        <v>0.05580083569017079</v>
      </c>
      <c r="J511" s="14">
        <v>0.046710211711268886</v>
      </c>
      <c r="K511" s="14">
        <v>0.054275267464963514</v>
      </c>
      <c r="L511" s="14">
        <v>0.04530140176607421</v>
      </c>
    </row>
    <row r="514" ht="12.75">
      <c r="A514" s="3" t="s">
        <v>225</v>
      </c>
    </row>
    <row r="515" ht="12.75">
      <c r="A515" s="5">
        <v>2009</v>
      </c>
    </row>
    <row r="517" spans="1:14" ht="14.25">
      <c r="A517" s="45"/>
      <c r="B517" s="43" t="s">
        <v>227</v>
      </c>
      <c r="C517" s="43" t="s">
        <v>228</v>
      </c>
      <c r="D517" s="43" t="s">
        <v>229</v>
      </c>
      <c r="E517" s="43" t="s">
        <v>230</v>
      </c>
      <c r="F517" s="43" t="s">
        <v>231</v>
      </c>
      <c r="G517" s="43" t="s">
        <v>232</v>
      </c>
      <c r="H517" s="43" t="s">
        <v>233</v>
      </c>
      <c r="I517" s="43" t="s">
        <v>224</v>
      </c>
      <c r="J517" s="43" t="s">
        <v>234</v>
      </c>
      <c r="K517" s="43" t="s">
        <v>235</v>
      </c>
      <c r="L517" s="43" t="s">
        <v>236</v>
      </c>
      <c r="M517" s="45"/>
      <c r="N517" s="45"/>
    </row>
    <row r="518" spans="1:12" ht="12.75">
      <c r="A518" t="s">
        <v>237</v>
      </c>
      <c r="B518" s="9">
        <v>685000</v>
      </c>
      <c r="C518" s="9">
        <v>314000</v>
      </c>
      <c r="D518" s="9">
        <v>191000</v>
      </c>
      <c r="E518" s="9">
        <v>794000</v>
      </c>
      <c r="F518" s="9">
        <v>545000</v>
      </c>
      <c r="G518" s="9">
        <v>566000</v>
      </c>
      <c r="H518" s="9">
        <v>551000</v>
      </c>
      <c r="I518" s="9">
        <v>1107000</v>
      </c>
      <c r="J518" s="9">
        <v>277000</v>
      </c>
      <c r="K518" s="9">
        <v>240000</v>
      </c>
      <c r="L518" s="9">
        <v>5270000</v>
      </c>
    </row>
    <row r="519" spans="1:12" ht="12.75">
      <c r="A519" t="s">
        <v>238</v>
      </c>
      <c r="B519" s="9">
        <v>61000</v>
      </c>
      <c r="C519" s="9">
        <v>46000</v>
      </c>
      <c r="D519" s="9">
        <v>20000</v>
      </c>
      <c r="E519" s="9">
        <v>41000</v>
      </c>
      <c r="F519" s="9">
        <v>86000</v>
      </c>
      <c r="G519" s="9">
        <v>41000</v>
      </c>
      <c r="H519" s="9">
        <v>40800</v>
      </c>
      <c r="I519" s="9">
        <v>87600</v>
      </c>
      <c r="J519" s="9">
        <v>21000</v>
      </c>
      <c r="K519" s="9">
        <v>23000</v>
      </c>
      <c r="L519" s="9">
        <v>468000</v>
      </c>
    </row>
    <row r="520" spans="1:12" ht="12.75">
      <c r="A520" t="s">
        <v>239</v>
      </c>
      <c r="B520" s="9">
        <v>746000</v>
      </c>
      <c r="C520" s="9">
        <v>360000</v>
      </c>
      <c r="D520" s="9">
        <v>211000</v>
      </c>
      <c r="E520" s="9">
        <v>835000</v>
      </c>
      <c r="F520" s="9">
        <v>631000</v>
      </c>
      <c r="G520" s="9">
        <v>607000</v>
      </c>
      <c r="H520" s="9">
        <v>591800</v>
      </c>
      <c r="I520" s="9">
        <v>1194600</v>
      </c>
      <c r="J520" s="9">
        <v>298000</v>
      </c>
      <c r="K520" s="9">
        <v>263000</v>
      </c>
      <c r="L520" s="9">
        <v>5738000</v>
      </c>
    </row>
    <row r="521" spans="1:12" ht="12.75">
      <c r="A521" s="4" t="s">
        <v>277</v>
      </c>
      <c r="B521" s="17">
        <v>0.1476923076923078</v>
      </c>
      <c r="C521" s="17">
        <v>-0.024390243902439046</v>
      </c>
      <c r="D521" s="17">
        <v>0.1164021164021165</v>
      </c>
      <c r="E521" s="17">
        <v>0.09293193717277481</v>
      </c>
      <c r="F521" s="17">
        <v>0.08047945205479445</v>
      </c>
      <c r="G521" s="17">
        <v>0.11992619926199266</v>
      </c>
      <c r="H521" s="17">
        <v>0.15428125609518228</v>
      </c>
      <c r="I521" s="17">
        <v>0.058010805065981774</v>
      </c>
      <c r="J521" s="17">
        <v>0.11861861861861867</v>
      </c>
      <c r="K521" s="17">
        <v>0.06262626262626259</v>
      </c>
      <c r="L521" s="17">
        <v>0.09191246431969557</v>
      </c>
    </row>
    <row r="522" spans="1:12" ht="12.75">
      <c r="A522" t="s">
        <v>241</v>
      </c>
      <c r="B522" s="9">
        <v>2869000</v>
      </c>
      <c r="C522" s="9">
        <v>1032000</v>
      </c>
      <c r="D522" s="9">
        <v>697000</v>
      </c>
      <c r="E522" s="9">
        <v>3410000</v>
      </c>
      <c r="F522" s="9">
        <v>1787000</v>
      </c>
      <c r="G522" s="9">
        <v>2475000</v>
      </c>
      <c r="H522" s="9">
        <v>2269000</v>
      </c>
      <c r="I522" s="9">
        <v>4350000</v>
      </c>
      <c r="J522" s="9">
        <v>1187000</v>
      </c>
      <c r="K522" s="9">
        <v>904000</v>
      </c>
      <c r="L522" s="9">
        <v>20980000</v>
      </c>
    </row>
    <row r="523" spans="1:12" ht="12.75">
      <c r="A523" t="s">
        <v>242</v>
      </c>
      <c r="B523" s="9">
        <v>430000</v>
      </c>
      <c r="C523" s="9">
        <v>508000</v>
      </c>
      <c r="D523" s="9">
        <v>159000</v>
      </c>
      <c r="E523" s="9">
        <v>364000</v>
      </c>
      <c r="F523" s="9">
        <v>603000</v>
      </c>
      <c r="G523" s="9">
        <v>387000</v>
      </c>
      <c r="H523" s="9">
        <v>335700</v>
      </c>
      <c r="I523" s="9">
        <v>591600</v>
      </c>
      <c r="J523" s="9">
        <v>172200</v>
      </c>
      <c r="K523" s="9">
        <v>191600</v>
      </c>
      <c r="L523" s="9">
        <v>3742000</v>
      </c>
    </row>
    <row r="524" spans="1:12" ht="12.75">
      <c r="A524" s="7" t="s">
        <v>271</v>
      </c>
      <c r="B524" s="9">
        <v>3299000</v>
      </c>
      <c r="C524" s="9">
        <v>1540000</v>
      </c>
      <c r="D524" s="9">
        <v>856000</v>
      </c>
      <c r="E524" s="9">
        <v>3774000</v>
      </c>
      <c r="F524" s="9">
        <v>2390000</v>
      </c>
      <c r="G524" s="9">
        <v>2862000</v>
      </c>
      <c r="H524" s="9">
        <v>2604700</v>
      </c>
      <c r="I524" s="9">
        <v>4941600</v>
      </c>
      <c r="J524" s="9">
        <v>1359200</v>
      </c>
      <c r="K524" s="9">
        <v>1095600</v>
      </c>
      <c r="L524" s="9">
        <v>24722000</v>
      </c>
    </row>
    <row r="525" spans="1:12" ht="12.75">
      <c r="A525" s="4" t="s">
        <v>277</v>
      </c>
      <c r="B525" s="17">
        <v>0.1547077353867694</v>
      </c>
      <c r="C525" s="17">
        <v>-0.13434513771781897</v>
      </c>
      <c r="D525" s="17">
        <v>0.08629441624365475</v>
      </c>
      <c r="E525" s="17">
        <v>0.11623779946761315</v>
      </c>
      <c r="F525" s="17">
        <v>0.031951640759930955</v>
      </c>
      <c r="G525" s="17">
        <v>0.10289017341040463</v>
      </c>
      <c r="H525" s="17">
        <v>0.1531344076500798</v>
      </c>
      <c r="I525" s="17">
        <v>0.06658608706913305</v>
      </c>
      <c r="J525" s="17">
        <v>0.1230273485912583</v>
      </c>
      <c r="K525" s="17">
        <v>0.03456090651558075</v>
      </c>
      <c r="L525" s="17">
        <v>0.08060145117580197</v>
      </c>
    </row>
    <row r="526" spans="1:12" ht="12.75">
      <c r="A526" t="s">
        <v>244</v>
      </c>
      <c r="B526" s="12">
        <v>131908000</v>
      </c>
      <c r="C526" s="12">
        <v>50634000</v>
      </c>
      <c r="D526" s="12">
        <v>29398000</v>
      </c>
      <c r="E526" s="12">
        <v>168343000</v>
      </c>
      <c r="F526" s="12">
        <v>77868000</v>
      </c>
      <c r="G526" s="12">
        <v>118278000</v>
      </c>
      <c r="H526" s="12">
        <v>98079000</v>
      </c>
      <c r="I526" s="12">
        <v>258462000</v>
      </c>
      <c r="J526" s="12">
        <v>55425000</v>
      </c>
      <c r="K526" s="12">
        <v>47606000</v>
      </c>
      <c r="L526" s="12">
        <v>1036000000</v>
      </c>
    </row>
    <row r="527" spans="1:12" ht="12.75">
      <c r="A527" t="s">
        <v>245</v>
      </c>
      <c r="B527" s="12">
        <v>22278000</v>
      </c>
      <c r="C527" s="12">
        <v>20927000</v>
      </c>
      <c r="D527" s="12">
        <v>6442000</v>
      </c>
      <c r="E527" s="12">
        <v>17180000</v>
      </c>
      <c r="F527" s="12">
        <v>28269000</v>
      </c>
      <c r="G527" s="12">
        <v>19462000</v>
      </c>
      <c r="H527" s="12">
        <v>14355000</v>
      </c>
      <c r="I527" s="12">
        <v>35617000</v>
      </c>
      <c r="J527" s="12">
        <v>8230000</v>
      </c>
      <c r="K527" s="12">
        <v>9095000</v>
      </c>
      <c r="L527" s="12">
        <v>181855000</v>
      </c>
    </row>
    <row r="528" spans="1:12" ht="12.75">
      <c r="A528" t="s">
        <v>246</v>
      </c>
      <c r="B528" s="12">
        <v>154186000</v>
      </c>
      <c r="C528" s="12">
        <v>71561000</v>
      </c>
      <c r="D528" s="12">
        <v>35840000</v>
      </c>
      <c r="E528" s="12">
        <v>185523000</v>
      </c>
      <c r="F528" s="12">
        <v>106137000</v>
      </c>
      <c r="G528" s="12">
        <v>137740000</v>
      </c>
      <c r="H528" s="12">
        <v>112434000</v>
      </c>
      <c r="I528" s="12">
        <v>294079000</v>
      </c>
      <c r="J528" s="12">
        <v>63655000</v>
      </c>
      <c r="K528" s="12">
        <v>56701000</v>
      </c>
      <c r="L528" s="12">
        <v>1217855000</v>
      </c>
    </row>
    <row r="529" spans="1:12" ht="12.75">
      <c r="A529" s="4" t="s">
        <v>277</v>
      </c>
      <c r="B529" s="17">
        <v>0.16906769380080067</v>
      </c>
      <c r="C529" s="17">
        <v>-0.04205989049971215</v>
      </c>
      <c r="D529" s="17">
        <v>0.10426423465614976</v>
      </c>
      <c r="E529" s="17">
        <v>0.07368439328437248</v>
      </c>
      <c r="F529" s="17">
        <v>0.06452098210703694</v>
      </c>
      <c r="G529" s="17">
        <v>0.12225526540921505</v>
      </c>
      <c r="H529" s="17">
        <v>0.15858785705453204</v>
      </c>
      <c r="I529" s="17">
        <v>0.06078390350181073</v>
      </c>
      <c r="J529" s="17">
        <v>0.14996206236225018</v>
      </c>
      <c r="K529" s="17">
        <v>0.04439041461752402</v>
      </c>
      <c r="L529" s="17">
        <v>0.08912480459597427</v>
      </c>
    </row>
    <row r="530" spans="1:12" ht="12.75">
      <c r="A530" t="s">
        <v>247</v>
      </c>
      <c r="B530" s="9">
        <v>2686000</v>
      </c>
      <c r="C530" s="9">
        <v>1580000</v>
      </c>
      <c r="D530" s="9">
        <v>1145000</v>
      </c>
      <c r="E530" s="9">
        <v>2070000</v>
      </c>
      <c r="F530" s="9">
        <v>3698000</v>
      </c>
      <c r="G530" s="9">
        <v>2516000</v>
      </c>
      <c r="H530" s="9">
        <v>2497000</v>
      </c>
      <c r="I530" s="9">
        <v>2501000</v>
      </c>
      <c r="J530" s="9">
        <v>1161000</v>
      </c>
      <c r="K530" s="9">
        <v>1099000</v>
      </c>
      <c r="L530" s="9">
        <v>20953000</v>
      </c>
    </row>
    <row r="531" spans="1:12" ht="12.75">
      <c r="A531" s="4" t="s">
        <v>277</v>
      </c>
      <c r="B531" s="17">
        <v>0.08833063209076175</v>
      </c>
      <c r="C531" s="17">
        <v>-0.019242706393544418</v>
      </c>
      <c r="D531" s="17">
        <v>0.0008741258741258306</v>
      </c>
      <c r="E531" s="17">
        <v>0.07532467532467524</v>
      </c>
      <c r="F531" s="17">
        <v>0.05386149900256476</v>
      </c>
      <c r="G531" s="17">
        <v>0.051399916422900205</v>
      </c>
      <c r="H531" s="17">
        <v>0.04783885858161985</v>
      </c>
      <c r="I531" s="17">
        <v>0.07941303409581346</v>
      </c>
      <c r="J531" s="17">
        <v>0.019315188762071944</v>
      </c>
      <c r="K531" s="17">
        <v>-0.0009090909090908594</v>
      </c>
      <c r="L531" s="17">
        <v>0.04822652458852361</v>
      </c>
    </row>
    <row r="532" spans="1:12" ht="12.75">
      <c r="A532" s="7" t="s">
        <v>272</v>
      </c>
      <c r="B532" s="47">
        <v>118923000</v>
      </c>
      <c r="C532" s="47">
        <v>79529000</v>
      </c>
      <c r="D532" s="47">
        <v>49637000</v>
      </c>
      <c r="E532" s="47">
        <v>92010000</v>
      </c>
      <c r="F532" s="47">
        <v>181820000</v>
      </c>
      <c r="G532" s="47">
        <v>107617000</v>
      </c>
      <c r="H532" s="47">
        <v>112480000</v>
      </c>
      <c r="I532" s="47">
        <v>110579000</v>
      </c>
      <c r="J532" s="47">
        <v>49723000</v>
      </c>
      <c r="K532" s="12">
        <v>45377000</v>
      </c>
      <c r="L532" s="12">
        <v>956510000</v>
      </c>
    </row>
    <row r="533" spans="1:12" ht="12.75">
      <c r="A533" s="4" t="s">
        <v>277</v>
      </c>
      <c r="B533" s="17">
        <v>0.07924422139739185</v>
      </c>
      <c r="C533" s="17">
        <v>-0.015766741333861356</v>
      </c>
      <c r="D533" s="17">
        <v>0.001250630358043292</v>
      </c>
      <c r="E533" s="17">
        <v>0.06636224560752857</v>
      </c>
      <c r="F533" s="17">
        <v>0.04478040763789526</v>
      </c>
      <c r="G533" s="17">
        <v>0.04677651544626871</v>
      </c>
      <c r="H533" s="17">
        <v>0.04143326697838057</v>
      </c>
      <c r="I533" s="17">
        <v>0.04371012194661539</v>
      </c>
      <c r="J533" s="17">
        <v>0.017725198026894873</v>
      </c>
      <c r="K533" s="17">
        <v>-0.001254567064313039</v>
      </c>
      <c r="L533" s="17">
        <v>0.04182732314716797</v>
      </c>
    </row>
    <row r="534" spans="1:12" ht="12.75">
      <c r="A534" s="4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</row>
    <row r="535" spans="1:12" ht="12.75">
      <c r="A535" s="4" t="s">
        <v>251</v>
      </c>
      <c r="B535" s="12">
        <v>362495000</v>
      </c>
      <c r="C535" s="12">
        <v>201572000</v>
      </c>
      <c r="D535" s="12">
        <v>102996000</v>
      </c>
      <c r="E535" s="12">
        <v>327185000</v>
      </c>
      <c r="F535" s="12">
        <v>401837000</v>
      </c>
      <c r="G535" s="12">
        <v>293618000</v>
      </c>
      <c r="H535" s="12">
        <v>295054000</v>
      </c>
      <c r="I535" s="12">
        <v>557071000</v>
      </c>
      <c r="J535" s="12">
        <v>135458000</v>
      </c>
      <c r="K535" s="12">
        <v>121539000</v>
      </c>
      <c r="L535" s="12">
        <v>3138812000</v>
      </c>
    </row>
    <row r="536" spans="1:12" ht="12.75">
      <c r="A536" s="4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1:12" ht="12.75">
      <c r="A537" s="4" t="s">
        <v>252</v>
      </c>
      <c r="B537" s="12">
        <v>197486000</v>
      </c>
      <c r="C537" s="12">
        <v>110317000</v>
      </c>
      <c r="D537" s="12">
        <v>55494000</v>
      </c>
      <c r="E537" s="12">
        <v>178572000</v>
      </c>
      <c r="F537" s="12">
        <v>218322000</v>
      </c>
      <c r="G537" s="12">
        <v>158111000</v>
      </c>
      <c r="H537" s="12">
        <v>161209000</v>
      </c>
      <c r="I537" s="12">
        <v>305294000</v>
      </c>
      <c r="J537" s="12">
        <v>73324000</v>
      </c>
      <c r="K537" s="12">
        <v>66167000</v>
      </c>
      <c r="L537" s="12">
        <v>1524296000</v>
      </c>
    </row>
    <row r="538" spans="1:12" ht="12.75">
      <c r="A538" s="4" t="s">
        <v>253</v>
      </c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>
        <v>16840000000</v>
      </c>
    </row>
    <row r="539" spans="1:12" ht="12.75">
      <c r="A539" s="4" t="s">
        <v>254</v>
      </c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>
        <v>0.0905163895486936</v>
      </c>
    </row>
    <row r="540" spans="1:12" ht="12.75">
      <c r="A540" s="4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1:12" ht="12.75">
      <c r="A541" t="s">
        <v>255</v>
      </c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1:12" ht="12.75">
      <c r="A542" t="s">
        <v>256</v>
      </c>
      <c r="B542" s="9">
        <v>2623.0099459722464</v>
      </c>
      <c r="C542" s="9">
        <v>1071.5200790750393</v>
      </c>
      <c r="D542" s="9">
        <v>591.0977549181447</v>
      </c>
      <c r="E542" s="9">
        <v>3112.3111837023926</v>
      </c>
      <c r="F542" s="9">
        <v>1705.6036272665203</v>
      </c>
      <c r="G542" s="9">
        <v>2236.7935020873847</v>
      </c>
      <c r="H542" s="9">
        <v>1778.9924625128142</v>
      </c>
      <c r="I542" s="9">
        <v>5219.450020577225</v>
      </c>
      <c r="J542" s="9">
        <v>1242.3475329183632</v>
      </c>
      <c r="K542" s="9">
        <v>1058.3285718144077</v>
      </c>
      <c r="L542" s="9">
        <v>19214.805230600025</v>
      </c>
    </row>
    <row r="543" spans="1:12" ht="12.75">
      <c r="A543" t="s">
        <v>257</v>
      </c>
      <c r="B543" s="9">
        <v>1097.3400600376654</v>
      </c>
      <c r="C543" s="9">
        <v>511.69022785704203</v>
      </c>
      <c r="D543" s="9">
        <v>158.1460158729663</v>
      </c>
      <c r="E543" s="9">
        <v>755.9180871047695</v>
      </c>
      <c r="F543" s="9">
        <v>939.6027752642945</v>
      </c>
      <c r="G543" s="9">
        <v>579.5227084048051</v>
      </c>
      <c r="H543" s="9">
        <v>789.1806369278781</v>
      </c>
      <c r="I543" s="9">
        <v>2081.3907313692926</v>
      </c>
      <c r="J543" s="9">
        <v>275.5780891767531</v>
      </c>
      <c r="K543" s="9">
        <v>241.84098023306</v>
      </c>
      <c r="L543" s="9">
        <v>11496.549689263848</v>
      </c>
    </row>
    <row r="544" spans="2:12" ht="12.7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48"/>
    </row>
    <row r="545" spans="1:12" ht="12.75">
      <c r="A545" t="s">
        <v>258</v>
      </c>
      <c r="B545" s="9">
        <v>5054.34758389</v>
      </c>
      <c r="C545" s="9">
        <v>2115.296139932382</v>
      </c>
      <c r="D545" s="9">
        <v>1022.3568632905979</v>
      </c>
      <c r="E545" s="9">
        <v>5408.504944020744</v>
      </c>
      <c r="F545" s="9">
        <v>3472.7411207120876</v>
      </c>
      <c r="G545" s="9">
        <v>3891.1596715623105</v>
      </c>
      <c r="H545" s="9">
        <v>3469.911230920478</v>
      </c>
      <c r="I545" s="9">
        <v>9992.747379178543</v>
      </c>
      <c r="J545" s="9">
        <v>2118.525289487953</v>
      </c>
      <c r="K545" s="9">
        <v>1814.5699681331091</v>
      </c>
      <c r="L545" s="9">
        <v>40897.72314497131</v>
      </c>
    </row>
    <row r="546" spans="1:12" ht="12.75">
      <c r="A546" t="s">
        <v>259</v>
      </c>
      <c r="B546" s="14">
        <v>0.08654704766934933</v>
      </c>
      <c r="C546" s="14">
        <v>0.033155111911165866</v>
      </c>
      <c r="D546" s="14">
        <v>0.027335745007769995</v>
      </c>
      <c r="E546" s="14">
        <v>0.1345399239806155</v>
      </c>
      <c r="F546" s="14">
        <v>0.028963645710692973</v>
      </c>
      <c r="G546" s="14">
        <v>0.09876039775538858</v>
      </c>
      <c r="H546" s="14">
        <v>0.05911262744327901</v>
      </c>
      <c r="I546" s="14">
        <v>0.17844191748533114</v>
      </c>
      <c r="J546" s="14">
        <v>0.07280155633979221</v>
      </c>
      <c r="K546" s="14">
        <v>0.07436762164479956</v>
      </c>
      <c r="L546" s="14">
        <v>0.07756063558689799</v>
      </c>
    </row>
    <row r="548" spans="1:12" ht="12.75">
      <c r="A548" t="s">
        <v>260</v>
      </c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</row>
    <row r="549" spans="1:12" ht="12.75">
      <c r="A549" t="s">
        <v>256</v>
      </c>
      <c r="B549" s="9">
        <v>1667.8550850446966</v>
      </c>
      <c r="C549" s="9">
        <v>910.6866240614975</v>
      </c>
      <c r="D549" s="9">
        <v>628.7058703068815</v>
      </c>
      <c r="E549" s="9">
        <v>1318.5124865340042</v>
      </c>
      <c r="F549" s="9">
        <v>2060.1561985837275</v>
      </c>
      <c r="G549" s="9">
        <v>1424.3509958506822</v>
      </c>
      <c r="H549" s="9">
        <v>1446.5719775330003</v>
      </c>
      <c r="I549" s="9">
        <v>1784.306622993929</v>
      </c>
      <c r="J549" s="9">
        <v>813.4498840885125</v>
      </c>
      <c r="K549" s="9">
        <v>721.7534881435025</v>
      </c>
      <c r="L549" s="9">
        <v>12305.787833782742</v>
      </c>
    </row>
    <row r="550" spans="1:12" ht="12.75">
      <c r="A550" t="s">
        <v>257</v>
      </c>
      <c r="B550" s="9">
        <v>405.85173034698715</v>
      </c>
      <c r="C550" s="9">
        <v>264.41380559235114</v>
      </c>
      <c r="D550" s="9">
        <v>105.44883756054763</v>
      </c>
      <c r="E550" s="9">
        <v>196.824701679855</v>
      </c>
      <c r="F550" s="9">
        <v>762.6906853705624</v>
      </c>
      <c r="G550" s="9">
        <v>233.07224549265715</v>
      </c>
      <c r="H550" s="9">
        <v>379.58362556185426</v>
      </c>
      <c r="I550" s="9">
        <v>399.15065539674833</v>
      </c>
      <c r="J550" s="9">
        <v>107.9804234653853</v>
      </c>
      <c r="K550" s="9">
        <v>98.83666479684005</v>
      </c>
      <c r="L550" s="9">
        <v>4295.985143652176</v>
      </c>
    </row>
    <row r="551" spans="2:12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</row>
    <row r="552" spans="1:12" ht="12.75">
      <c r="A552" t="s">
        <v>258</v>
      </c>
      <c r="B552" s="9">
        <v>2929.2933557082497</v>
      </c>
      <c r="C552" s="9">
        <v>1651.2105509967596</v>
      </c>
      <c r="D552" s="9">
        <v>1049.8073803441705</v>
      </c>
      <c r="E552" s="9">
        <v>2174.4777218970125</v>
      </c>
      <c r="F552" s="9">
        <v>3921.704006967482</v>
      </c>
      <c r="G552" s="9">
        <v>2370.9903225377466</v>
      </c>
      <c r="H552" s="9">
        <v>2572.8142218806506</v>
      </c>
      <c r="I552" s="9">
        <v>3097.188957311947</v>
      </c>
      <c r="J552" s="9">
        <v>1325.4705226978085</v>
      </c>
      <c r="K552" s="9">
        <v>1178.94248713603</v>
      </c>
      <c r="L552" s="9">
        <v>23106.879863278366</v>
      </c>
    </row>
    <row r="553" spans="1:12" ht="12.75">
      <c r="A553" t="s">
        <v>259</v>
      </c>
      <c r="B553" s="14">
        <v>0.050159132803223455</v>
      </c>
      <c r="C553" s="14">
        <v>0.025881043119071467</v>
      </c>
      <c r="D553" s="14">
        <v>0.02806971605198317</v>
      </c>
      <c r="E553" s="14">
        <v>0.05409148561932867</v>
      </c>
      <c r="F553" s="14">
        <v>0.03270812349430761</v>
      </c>
      <c r="G553" s="14">
        <v>0.060177419353749914</v>
      </c>
      <c r="H553" s="14">
        <v>0.04382988452948298</v>
      </c>
      <c r="I553" s="14">
        <v>0.05530694566628477</v>
      </c>
      <c r="J553" s="14">
        <v>0.04554881521298311</v>
      </c>
      <c r="K553" s="14">
        <v>0.048317315046558604</v>
      </c>
      <c r="L553" s="14">
        <v>0.043821126234171</v>
      </c>
    </row>
    <row r="555" spans="2:12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</row>
    <row r="556" spans="2:12" ht="12.7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</row>
  </sheetData>
  <sheetProtection/>
  <conditionalFormatting sqref="B69:L69 B75:L75 B72:L73">
    <cfRule type="cellIs" priority="133" dxfId="0" operator="lessThan" stopIfTrue="1">
      <formula>0</formula>
    </cfRule>
  </conditionalFormatting>
  <conditionalFormatting sqref="B56:L56 B60:L60 B64:L64 B66:L66 B68:L68">
    <cfRule type="cellIs" priority="134" dxfId="0" operator="lessThan" stopIfTrue="1">
      <formula>0</formula>
    </cfRule>
    <cfRule type="cellIs" priority="135" dxfId="2" operator="greaterThanOrEqual" stopIfTrue="1">
      <formula>0</formula>
    </cfRule>
  </conditionalFormatting>
  <conditionalFormatting sqref="O19">
    <cfRule type="cellIs" priority="131" dxfId="0" operator="lessThan" stopIfTrue="1">
      <formula>0</formula>
    </cfRule>
    <cfRule type="cellIs" priority="132" dxfId="2" operator="greaterThanOrEqual" stopIfTrue="1">
      <formula>0</formula>
    </cfRule>
  </conditionalFormatting>
  <conditionalFormatting sqref="P20">
    <cfRule type="cellIs" priority="129" dxfId="0" operator="lessThan" stopIfTrue="1">
      <formula>0</formula>
    </cfRule>
    <cfRule type="cellIs" priority="130" dxfId="2" operator="greaterThanOrEqual" stopIfTrue="1">
      <formula>0</formula>
    </cfRule>
  </conditionalFormatting>
  <conditionalFormatting sqref="B74:G74 J74:K74">
    <cfRule type="cellIs" priority="127" dxfId="0" operator="lessThan" stopIfTrue="1">
      <formula>0</formula>
    </cfRule>
    <cfRule type="cellIs" priority="128" dxfId="2" operator="greaterThanOrEqual" stopIfTrue="1">
      <formula>0</formula>
    </cfRule>
  </conditionalFormatting>
  <conditionalFormatting sqref="B71:K71">
    <cfRule type="cellIs" priority="125" dxfId="0" operator="lessThan" stopIfTrue="1">
      <formula>0</formula>
    </cfRule>
    <cfRule type="cellIs" priority="126" dxfId="2" operator="greaterThanOrEqual" stopIfTrue="1">
      <formula>0</formula>
    </cfRule>
  </conditionalFormatting>
  <conditionalFormatting sqref="B117:L117 B123:L123 B120:L121">
    <cfRule type="cellIs" priority="122" dxfId="0" operator="lessThan" stopIfTrue="1">
      <formula>0</formula>
    </cfRule>
  </conditionalFormatting>
  <conditionalFormatting sqref="B104:L104 B108:L108 B112:L112 B114:L114 B116:L116 B167:L167 B152:L152 B156:L156 B160:L160 B162:L162 B164:L165 B212:L213 B215:L215">
    <cfRule type="cellIs" priority="123" dxfId="0" operator="lessThan" stopIfTrue="1">
      <formula>0</formula>
    </cfRule>
    <cfRule type="cellIs" priority="124" dxfId="2" operator="greaterThanOrEqual" stopIfTrue="1">
      <formula>0</formula>
    </cfRule>
  </conditionalFormatting>
  <conditionalFormatting sqref="B122:L122">
    <cfRule type="cellIs" priority="120" dxfId="0" operator="lessThan" stopIfTrue="1">
      <formula>0</formula>
    </cfRule>
    <cfRule type="cellIs" priority="121" dxfId="2" operator="greaterThanOrEqual" stopIfTrue="1">
      <formula>0</formula>
    </cfRule>
  </conditionalFormatting>
  <conditionalFormatting sqref="B213:L214 B216:L216">
    <cfRule type="cellIs" priority="117" dxfId="0" operator="lessThan" stopIfTrue="1">
      <formula>0</formula>
    </cfRule>
  </conditionalFormatting>
  <conditionalFormatting sqref="B200:L200 B204:L204 B210:L210 B212:L212 B208:L208">
    <cfRule type="cellIs" priority="118" dxfId="0" operator="lessThan" stopIfTrue="1">
      <formula>0</formula>
    </cfRule>
    <cfRule type="cellIs" priority="119" dxfId="2" operator="greaterThanOrEqual" stopIfTrue="1">
      <formula>0</formula>
    </cfRule>
  </conditionalFormatting>
  <conditionalFormatting sqref="B215:L215">
    <cfRule type="cellIs" priority="115" dxfId="0" operator="lessThan" stopIfTrue="1">
      <formula>0</formula>
    </cfRule>
    <cfRule type="cellIs" priority="116" dxfId="2" operator="greaterThanOrEqual" stopIfTrue="1">
      <formula>0</formula>
    </cfRule>
  </conditionalFormatting>
  <conditionalFormatting sqref="B168:L169 B171:L171">
    <cfRule type="cellIs" priority="112" dxfId="0" operator="lessThan" stopIfTrue="1">
      <formula>0</formula>
    </cfRule>
  </conditionalFormatting>
  <conditionalFormatting sqref="B152:L152 B156:L156 B162:L162 B160:L160">
    <cfRule type="cellIs" priority="113" dxfId="0" operator="lessThan" stopIfTrue="1">
      <formula>0</formula>
    </cfRule>
    <cfRule type="cellIs" priority="114" dxfId="2" operator="greaterThanOrEqual" stopIfTrue="1">
      <formula>0</formula>
    </cfRule>
  </conditionalFormatting>
  <conditionalFormatting sqref="B170:L170">
    <cfRule type="cellIs" priority="110" dxfId="0" operator="lessThan" stopIfTrue="1">
      <formula>0</formula>
    </cfRule>
    <cfRule type="cellIs" priority="111" dxfId="2" operator="greaterThanOrEqual" stopIfTrue="1">
      <formula>0</formula>
    </cfRule>
  </conditionalFormatting>
  <conditionalFormatting sqref="B119:L119">
    <cfRule type="cellIs" priority="108" dxfId="0" operator="lessThan" stopIfTrue="1">
      <formula>0</formula>
    </cfRule>
    <cfRule type="cellIs" priority="109" dxfId="2" operator="greaterThanOrEqual" stopIfTrue="1">
      <formula>0</formula>
    </cfRule>
  </conditionalFormatting>
  <conditionalFormatting sqref="B165:L165 B171:L171 B168:L169">
    <cfRule type="cellIs" priority="107" dxfId="0" operator="lessThan" stopIfTrue="1">
      <formula>0</formula>
    </cfRule>
  </conditionalFormatting>
  <conditionalFormatting sqref="B170:L170">
    <cfRule type="cellIs" priority="105" dxfId="0" operator="lessThan" stopIfTrue="1">
      <formula>0</formula>
    </cfRule>
    <cfRule type="cellIs" priority="106" dxfId="2" operator="greaterThanOrEqual" stopIfTrue="1">
      <formula>0</formula>
    </cfRule>
  </conditionalFormatting>
  <conditionalFormatting sqref="B216:L217 B219:L219">
    <cfRule type="cellIs" priority="102" dxfId="0" operator="lessThan" stopIfTrue="1">
      <formula>0</formula>
    </cfRule>
  </conditionalFormatting>
  <conditionalFormatting sqref="B200:L200 B204:L204 B210:L210 B208:L208">
    <cfRule type="cellIs" priority="103" dxfId="0" operator="lessThan" stopIfTrue="1">
      <formula>0</formula>
    </cfRule>
    <cfRule type="cellIs" priority="104" dxfId="2" operator="greaterThanOrEqual" stopIfTrue="1">
      <formula>0</formula>
    </cfRule>
  </conditionalFormatting>
  <conditionalFormatting sqref="B218:L218">
    <cfRule type="cellIs" priority="100" dxfId="0" operator="lessThan" stopIfTrue="1">
      <formula>0</formula>
    </cfRule>
    <cfRule type="cellIs" priority="101" dxfId="2" operator="greaterThanOrEqual" stopIfTrue="1">
      <formula>0</formula>
    </cfRule>
  </conditionalFormatting>
  <conditionalFormatting sqref="B167:L167">
    <cfRule type="cellIs" priority="98" dxfId="0" operator="lessThan" stopIfTrue="1">
      <formula>0</formula>
    </cfRule>
    <cfRule type="cellIs" priority="99" dxfId="2" operator="greaterThanOrEqual" stopIfTrue="1">
      <formula>0</formula>
    </cfRule>
  </conditionalFormatting>
  <conditionalFormatting sqref="B260:L261 B263:L263">
    <cfRule type="cellIs" priority="96" dxfId="0" operator="lessThan" stopIfTrue="1">
      <formula>0</formula>
    </cfRule>
    <cfRule type="cellIs" priority="97" dxfId="2" operator="greaterThanOrEqual" stopIfTrue="1">
      <formula>0</formula>
    </cfRule>
  </conditionalFormatting>
  <conditionalFormatting sqref="B261:L262 B264:L264">
    <cfRule type="cellIs" priority="93" dxfId="0" operator="lessThan" stopIfTrue="1">
      <formula>0</formula>
    </cfRule>
  </conditionalFormatting>
  <conditionalFormatting sqref="B248:L248 B252:L252 B258:L258 B260:L260 B256:L256">
    <cfRule type="cellIs" priority="94" dxfId="0" operator="lessThan" stopIfTrue="1">
      <formula>0</formula>
    </cfRule>
    <cfRule type="cellIs" priority="95" dxfId="2" operator="greaterThanOrEqual" stopIfTrue="1">
      <formula>0</formula>
    </cfRule>
  </conditionalFormatting>
  <conditionalFormatting sqref="B263:L263">
    <cfRule type="cellIs" priority="91" dxfId="0" operator="lessThan" stopIfTrue="1">
      <formula>0</formula>
    </cfRule>
    <cfRule type="cellIs" priority="92" dxfId="2" operator="greaterThanOrEqual" stopIfTrue="1">
      <formula>0</formula>
    </cfRule>
  </conditionalFormatting>
  <conditionalFormatting sqref="B264:L265 B267:L267">
    <cfRule type="cellIs" priority="88" dxfId="0" operator="lessThan" stopIfTrue="1">
      <formula>0</formula>
    </cfRule>
  </conditionalFormatting>
  <conditionalFormatting sqref="B248:L248 B252:L252 B258:L258 B256:L256">
    <cfRule type="cellIs" priority="89" dxfId="0" operator="lessThan" stopIfTrue="1">
      <formula>0</formula>
    </cfRule>
    <cfRule type="cellIs" priority="90" dxfId="2" operator="greaterThanOrEqual" stopIfTrue="1">
      <formula>0</formula>
    </cfRule>
  </conditionalFormatting>
  <conditionalFormatting sqref="B266:L266">
    <cfRule type="cellIs" priority="86" dxfId="0" operator="lessThan" stopIfTrue="1">
      <formula>0</formula>
    </cfRule>
    <cfRule type="cellIs" priority="87" dxfId="2" operator="greaterThanOrEqual" stopIfTrue="1">
      <formula>0</formula>
    </cfRule>
  </conditionalFormatting>
  <conditionalFormatting sqref="B308:L309 B311:L311">
    <cfRule type="cellIs" priority="84" dxfId="0" operator="lessThan" stopIfTrue="1">
      <formula>0</formula>
    </cfRule>
    <cfRule type="cellIs" priority="85" dxfId="2" operator="greaterThanOrEqual" stopIfTrue="1">
      <formula>0</formula>
    </cfRule>
  </conditionalFormatting>
  <conditionalFormatting sqref="B309:L310 B312:L312">
    <cfRule type="cellIs" priority="81" dxfId="0" operator="lessThan" stopIfTrue="1">
      <formula>0</formula>
    </cfRule>
  </conditionalFormatting>
  <conditionalFormatting sqref="B296:L296 B300:L300 B306:L306 B308:L308 B304:L304">
    <cfRule type="cellIs" priority="82" dxfId="0" operator="lessThan" stopIfTrue="1">
      <formula>0</formula>
    </cfRule>
    <cfRule type="cellIs" priority="83" dxfId="2" operator="greaterThanOrEqual" stopIfTrue="1">
      <formula>0</formula>
    </cfRule>
  </conditionalFormatting>
  <conditionalFormatting sqref="B311:L311">
    <cfRule type="cellIs" priority="79" dxfId="0" operator="lessThan" stopIfTrue="1">
      <formula>0</formula>
    </cfRule>
    <cfRule type="cellIs" priority="80" dxfId="2" operator="greaterThanOrEqual" stopIfTrue="1">
      <formula>0</formula>
    </cfRule>
  </conditionalFormatting>
  <conditionalFormatting sqref="B312:L313 B315:L315">
    <cfRule type="cellIs" priority="76" dxfId="0" operator="lessThan" stopIfTrue="1">
      <formula>0</formula>
    </cfRule>
  </conditionalFormatting>
  <conditionalFormatting sqref="B296:L296 B300:L300 B306:L306 B304:L304">
    <cfRule type="cellIs" priority="77" dxfId="0" operator="lessThan" stopIfTrue="1">
      <formula>0</formula>
    </cfRule>
    <cfRule type="cellIs" priority="78" dxfId="2" operator="greaterThanOrEqual" stopIfTrue="1">
      <formula>0</formula>
    </cfRule>
  </conditionalFormatting>
  <conditionalFormatting sqref="B314:L314">
    <cfRule type="cellIs" priority="74" dxfId="0" operator="lessThan" stopIfTrue="1">
      <formula>0</formula>
    </cfRule>
    <cfRule type="cellIs" priority="75" dxfId="2" operator="greaterThanOrEqual" stopIfTrue="1">
      <formula>0</formula>
    </cfRule>
  </conditionalFormatting>
  <conditionalFormatting sqref="B353:L354 B356:L356">
    <cfRule type="cellIs" priority="72" dxfId="0" operator="lessThan" stopIfTrue="1">
      <formula>0</formula>
    </cfRule>
    <cfRule type="cellIs" priority="73" dxfId="2" operator="greaterThanOrEqual" stopIfTrue="1">
      <formula>0</formula>
    </cfRule>
  </conditionalFormatting>
  <conditionalFormatting sqref="B354:L355 B357:L357">
    <cfRule type="cellIs" priority="69" dxfId="0" operator="lessThan" stopIfTrue="1">
      <formula>0</formula>
    </cfRule>
  </conditionalFormatting>
  <conditionalFormatting sqref="B341:L341 B345:L345 B351:L351 B353:L353 B349:L349">
    <cfRule type="cellIs" priority="70" dxfId="0" operator="lessThan" stopIfTrue="1">
      <formula>0</formula>
    </cfRule>
    <cfRule type="cellIs" priority="71" dxfId="2" operator="greaterThanOrEqual" stopIfTrue="1">
      <formula>0</formula>
    </cfRule>
  </conditionalFormatting>
  <conditionalFormatting sqref="B356:L356">
    <cfRule type="cellIs" priority="67" dxfId="0" operator="lessThan" stopIfTrue="1">
      <formula>0</formula>
    </cfRule>
    <cfRule type="cellIs" priority="68" dxfId="2" operator="greaterThanOrEqual" stopIfTrue="1">
      <formula>0</formula>
    </cfRule>
  </conditionalFormatting>
  <conditionalFormatting sqref="B357:L358 B360:L360">
    <cfRule type="cellIs" priority="64" dxfId="0" operator="lessThan" stopIfTrue="1">
      <formula>0</formula>
    </cfRule>
  </conditionalFormatting>
  <conditionalFormatting sqref="B341:L341 B345:L345 B351:L351 B349:L349">
    <cfRule type="cellIs" priority="65" dxfId="0" operator="lessThan" stopIfTrue="1">
      <formula>0</formula>
    </cfRule>
    <cfRule type="cellIs" priority="66" dxfId="2" operator="greaterThanOrEqual" stopIfTrue="1">
      <formula>0</formula>
    </cfRule>
  </conditionalFormatting>
  <conditionalFormatting sqref="B359:L359">
    <cfRule type="cellIs" priority="62" dxfId="0" operator="lessThan" stopIfTrue="1">
      <formula>0</formula>
    </cfRule>
    <cfRule type="cellIs" priority="63" dxfId="2" operator="greaterThanOrEqual" stopIfTrue="1">
      <formula>0</formula>
    </cfRule>
  </conditionalFormatting>
  <conditionalFormatting sqref="B398:L399 B401:L401">
    <cfRule type="cellIs" priority="60" dxfId="0" operator="lessThan" stopIfTrue="1">
      <formula>0</formula>
    </cfRule>
    <cfRule type="cellIs" priority="61" dxfId="2" operator="greaterThanOrEqual" stopIfTrue="1">
      <formula>0</formula>
    </cfRule>
  </conditionalFormatting>
  <conditionalFormatting sqref="B399:L400 B402:L402">
    <cfRule type="cellIs" priority="57" dxfId="0" operator="lessThan" stopIfTrue="1">
      <formula>0</formula>
    </cfRule>
  </conditionalFormatting>
  <conditionalFormatting sqref="B386:L386 B390:L390 B396:L396 B398:L398 B394:L394">
    <cfRule type="cellIs" priority="58" dxfId="0" operator="lessThan" stopIfTrue="1">
      <formula>0</formula>
    </cfRule>
    <cfRule type="cellIs" priority="59" dxfId="2" operator="greaterThanOrEqual" stopIfTrue="1">
      <formula>0</formula>
    </cfRule>
  </conditionalFormatting>
  <conditionalFormatting sqref="B401:L401">
    <cfRule type="cellIs" priority="55" dxfId="0" operator="lessThan" stopIfTrue="1">
      <formula>0</formula>
    </cfRule>
    <cfRule type="cellIs" priority="56" dxfId="2" operator="greaterThanOrEqual" stopIfTrue="1">
      <formula>0</formula>
    </cfRule>
  </conditionalFormatting>
  <conditionalFormatting sqref="B402:L403 B405:L405">
    <cfRule type="cellIs" priority="52" dxfId="0" operator="lessThan" stopIfTrue="1">
      <formula>0</formula>
    </cfRule>
  </conditionalFormatting>
  <conditionalFormatting sqref="B386:L386 B390:L390 B396:L396 B394:L394">
    <cfRule type="cellIs" priority="53" dxfId="0" operator="lessThan" stopIfTrue="1">
      <formula>0</formula>
    </cfRule>
    <cfRule type="cellIs" priority="54" dxfId="2" operator="greaterThanOrEqual" stopIfTrue="1">
      <formula>0</formula>
    </cfRule>
  </conditionalFormatting>
  <conditionalFormatting sqref="B404:L404">
    <cfRule type="cellIs" priority="50" dxfId="0" operator="lessThan" stopIfTrue="1">
      <formula>0</formula>
    </cfRule>
    <cfRule type="cellIs" priority="51" dxfId="2" operator="greaterThanOrEqual" stopIfTrue="1">
      <formula>0</formula>
    </cfRule>
  </conditionalFormatting>
  <conditionalFormatting sqref="B443:L444 B446:L446">
    <cfRule type="cellIs" priority="48" dxfId="0" operator="lessThan" stopIfTrue="1">
      <formula>0</formula>
    </cfRule>
    <cfRule type="cellIs" priority="49" dxfId="2" operator="greaterThanOrEqual" stopIfTrue="1">
      <formula>0</formula>
    </cfRule>
  </conditionalFormatting>
  <conditionalFormatting sqref="B444:L445 B447:L447">
    <cfRule type="cellIs" priority="45" dxfId="0" operator="lessThan" stopIfTrue="1">
      <formula>0</formula>
    </cfRule>
  </conditionalFormatting>
  <conditionalFormatting sqref="B431:L431 B435:L435 B441:L441 B443:L443 B439:L439">
    <cfRule type="cellIs" priority="46" dxfId="0" operator="lessThan" stopIfTrue="1">
      <formula>0</formula>
    </cfRule>
    <cfRule type="cellIs" priority="47" dxfId="2" operator="greaterThanOrEqual" stopIfTrue="1">
      <formula>0</formula>
    </cfRule>
  </conditionalFormatting>
  <conditionalFormatting sqref="B446:L446">
    <cfRule type="cellIs" priority="43" dxfId="0" operator="lessThan" stopIfTrue="1">
      <formula>0</formula>
    </cfRule>
    <cfRule type="cellIs" priority="44" dxfId="2" operator="greaterThanOrEqual" stopIfTrue="1">
      <formula>0</formula>
    </cfRule>
  </conditionalFormatting>
  <conditionalFormatting sqref="B447:L448 B450:L450">
    <cfRule type="cellIs" priority="40" dxfId="0" operator="lessThan" stopIfTrue="1">
      <formula>0</formula>
    </cfRule>
  </conditionalFormatting>
  <conditionalFormatting sqref="B431:L431 B435:L435 B441:L441 B439:L439">
    <cfRule type="cellIs" priority="41" dxfId="0" operator="lessThan" stopIfTrue="1">
      <formula>0</formula>
    </cfRule>
    <cfRule type="cellIs" priority="42" dxfId="2" operator="greaterThanOrEqual" stopIfTrue="1">
      <formula>0</formula>
    </cfRule>
  </conditionalFormatting>
  <conditionalFormatting sqref="B449:L449">
    <cfRule type="cellIs" priority="38" dxfId="0" operator="lessThan" stopIfTrue="1">
      <formula>0</formula>
    </cfRule>
    <cfRule type="cellIs" priority="39" dxfId="2" operator="greaterThanOrEqual" stopIfTrue="1">
      <formula>0</formula>
    </cfRule>
  </conditionalFormatting>
  <conditionalFormatting sqref="B488:L489 B491:L491">
    <cfRule type="cellIs" priority="36" dxfId="0" operator="lessThan" stopIfTrue="1">
      <formula>0</formula>
    </cfRule>
    <cfRule type="cellIs" priority="37" dxfId="2" operator="greaterThanOrEqual" stopIfTrue="1">
      <formula>0</formula>
    </cfRule>
  </conditionalFormatting>
  <conditionalFormatting sqref="B489:L490 B492:L492">
    <cfRule type="cellIs" priority="33" dxfId="0" operator="lessThan" stopIfTrue="1">
      <formula>0</formula>
    </cfRule>
  </conditionalFormatting>
  <conditionalFormatting sqref="B476:L476 B480:L480 B486:L486 B488:L488 B484:L484">
    <cfRule type="cellIs" priority="34" dxfId="0" operator="lessThan" stopIfTrue="1">
      <formula>0</formula>
    </cfRule>
    <cfRule type="cellIs" priority="35" dxfId="2" operator="greaterThanOrEqual" stopIfTrue="1">
      <formula>0</formula>
    </cfRule>
  </conditionalFormatting>
  <conditionalFormatting sqref="B491:L491">
    <cfRule type="cellIs" priority="31" dxfId="0" operator="lessThan" stopIfTrue="1">
      <formula>0</formula>
    </cfRule>
    <cfRule type="cellIs" priority="32" dxfId="2" operator="greaterThanOrEqual" stopIfTrue="1">
      <formula>0</formula>
    </cfRule>
  </conditionalFormatting>
  <conditionalFormatting sqref="B492:L493 B495:L495">
    <cfRule type="cellIs" priority="28" dxfId="0" operator="lessThan" stopIfTrue="1">
      <formula>0</formula>
    </cfRule>
  </conditionalFormatting>
  <conditionalFormatting sqref="B476:L476 B480:L480 B486:L486 B484:L484">
    <cfRule type="cellIs" priority="29" dxfId="0" operator="lessThan" stopIfTrue="1">
      <formula>0</formula>
    </cfRule>
    <cfRule type="cellIs" priority="30" dxfId="2" operator="greaterThanOrEqual" stopIfTrue="1">
      <formula>0</formula>
    </cfRule>
  </conditionalFormatting>
  <conditionalFormatting sqref="B494:L494">
    <cfRule type="cellIs" priority="26" dxfId="0" operator="lessThan" stopIfTrue="1">
      <formula>0</formula>
    </cfRule>
    <cfRule type="cellIs" priority="27" dxfId="2" operator="greaterThanOrEqual" stopIfTrue="1">
      <formula>0</formula>
    </cfRule>
  </conditionalFormatting>
  <conditionalFormatting sqref="B533:L534">
    <cfRule type="cellIs" priority="24" dxfId="0" operator="lessThan" stopIfTrue="1">
      <formula>0</formula>
    </cfRule>
    <cfRule type="cellIs" priority="25" dxfId="2" operator="greaterThanOrEqual" stopIfTrue="1">
      <formula>0</formula>
    </cfRule>
  </conditionalFormatting>
  <conditionalFormatting sqref="B534:L534">
    <cfRule type="cellIs" priority="21" dxfId="0" operator="lessThan" stopIfTrue="1">
      <formula>0</formula>
    </cfRule>
  </conditionalFormatting>
  <conditionalFormatting sqref="B521:L521 B525:L525 B531:L531 B533:L533 B529:L529">
    <cfRule type="cellIs" priority="22" dxfId="0" operator="lessThan" stopIfTrue="1">
      <formula>0</formula>
    </cfRule>
    <cfRule type="cellIs" priority="23" dxfId="2" operator="greaterThanOrEqual" stopIfTrue="1">
      <formula>0</formula>
    </cfRule>
  </conditionalFormatting>
  <conditionalFormatting sqref="B538:L538 B540:L540">
    <cfRule type="cellIs" priority="18" dxfId="0" operator="lessThan" stopIfTrue="1">
      <formula>0</formula>
    </cfRule>
  </conditionalFormatting>
  <conditionalFormatting sqref="B521:L521 B525:L525 B531:L531 B529:L529">
    <cfRule type="cellIs" priority="19" dxfId="0" operator="lessThan" stopIfTrue="1">
      <formula>0</formula>
    </cfRule>
    <cfRule type="cellIs" priority="20" dxfId="2" operator="greaterThanOrEqual" stopIfTrue="1">
      <formula>0</formula>
    </cfRule>
  </conditionalFormatting>
  <conditionalFormatting sqref="B539:L539">
    <cfRule type="cellIs" priority="16" dxfId="0" operator="lessThan" stopIfTrue="1">
      <formula>0</formula>
    </cfRule>
    <cfRule type="cellIs" priority="17" dxfId="2" operator="greaterThanOrEqual" stopIfTrue="1">
      <formula>0</formula>
    </cfRule>
  </conditionalFormatting>
  <conditionalFormatting sqref="I74">
    <cfRule type="cellIs" priority="15" dxfId="0" operator="lessThan" stopIfTrue="1">
      <formula>0</formula>
    </cfRule>
  </conditionalFormatting>
  <conditionalFormatting sqref="H74">
    <cfRule type="cellIs" priority="14" dxfId="0" operator="lessThan" stopIfTrue="1">
      <formula>0</formula>
    </cfRule>
  </conditionalFormatting>
  <conditionalFormatting sqref="L71">
    <cfRule type="cellIs" priority="12" dxfId="0" operator="lessThan" stopIfTrue="1">
      <formula>0</formula>
    </cfRule>
    <cfRule type="cellIs" priority="13" dxfId="2" operator="greaterThanOrEqual" stopIfTrue="1">
      <formula>0</formula>
    </cfRule>
  </conditionalFormatting>
  <conditionalFormatting sqref="L74">
    <cfRule type="cellIs" priority="10" dxfId="0" operator="lessThan" stopIfTrue="1">
      <formula>0</formula>
    </cfRule>
    <cfRule type="cellIs" priority="11" dxfId="2" operator="greaterThanOrEqual" stopIfTrue="1">
      <formula>0</formula>
    </cfRule>
  </conditionalFormatting>
  <conditionalFormatting sqref="B21:L21 B27:L27 B24:L25">
    <cfRule type="cellIs" priority="7" dxfId="0" operator="lessThan" stopIfTrue="1">
      <formula>0</formula>
    </cfRule>
  </conditionalFormatting>
  <conditionalFormatting sqref="B8:L8 B12:L12 B16:L16 B18:L18 B20:L20">
    <cfRule type="cellIs" priority="8" dxfId="0" operator="lessThan" stopIfTrue="1">
      <formula>0</formula>
    </cfRule>
    <cfRule type="cellIs" priority="9" dxfId="2" operator="greaterThanOrEqual" stopIfTrue="1">
      <formula>0</formula>
    </cfRule>
  </conditionalFormatting>
  <conditionalFormatting sqref="B26:G26 J26:L26">
    <cfRule type="cellIs" priority="5" dxfId="0" operator="lessThan" stopIfTrue="1">
      <formula>0</formula>
    </cfRule>
    <cfRule type="cellIs" priority="6" dxfId="2" operator="greaterThanOrEqual" stopIfTrue="1">
      <formula>0</formula>
    </cfRule>
  </conditionalFormatting>
  <conditionalFormatting sqref="B23:L23">
    <cfRule type="cellIs" priority="3" dxfId="0" operator="lessThan" stopIfTrue="1">
      <formula>0</formula>
    </cfRule>
    <cfRule type="cellIs" priority="4" dxfId="2" operator="greaterThanOrEqual" stopIfTrue="1">
      <formula>0</formula>
    </cfRule>
  </conditionalFormatting>
  <conditionalFormatting sqref="I26">
    <cfRule type="cellIs" priority="2" dxfId="0" operator="lessThan" stopIfTrue="1">
      <formula>0</formula>
    </cfRule>
  </conditionalFormatting>
  <conditionalFormatting sqref="H26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57421875" style="0" bestFit="1" customWidth="1"/>
    <col min="2" max="2" width="28.421875" style="0" bestFit="1" customWidth="1"/>
    <col min="3" max="3" width="18.140625" style="0" bestFit="1" customWidth="1"/>
    <col min="4" max="4" width="15.28125" style="0" customWidth="1"/>
    <col min="5" max="5" width="23.421875" style="0" customWidth="1"/>
    <col min="6" max="9" width="14.8515625" style="0" bestFit="1" customWidth="1"/>
  </cols>
  <sheetData>
    <row r="1" ht="12.75">
      <c r="A1" s="3" t="s">
        <v>224</v>
      </c>
    </row>
    <row r="2" ht="12.75">
      <c r="A2" s="5">
        <v>2018</v>
      </c>
    </row>
    <row r="4" ht="12.75">
      <c r="A4" s="3" t="s">
        <v>27</v>
      </c>
    </row>
    <row r="6" spans="1:3" ht="12.75">
      <c r="A6" t="s">
        <v>28</v>
      </c>
      <c r="B6" s="1">
        <v>9404</v>
      </c>
      <c r="C6" t="s">
        <v>29</v>
      </c>
    </row>
    <row r="7" spans="1:3" ht="12.75">
      <c r="A7" t="s">
        <v>30</v>
      </c>
      <c r="B7" s="1">
        <v>4123</v>
      </c>
      <c r="C7" t="s">
        <v>29</v>
      </c>
    </row>
    <row r="8" spans="1:3" ht="12.75">
      <c r="A8" t="s">
        <v>31</v>
      </c>
      <c r="B8" s="1">
        <v>22</v>
      </c>
      <c r="C8" t="s">
        <v>29</v>
      </c>
    </row>
    <row r="9" spans="1:3" ht="12.75">
      <c r="A9" t="s">
        <v>32</v>
      </c>
      <c r="B9" s="1">
        <v>458</v>
      </c>
      <c r="C9" t="s">
        <v>29</v>
      </c>
    </row>
    <row r="10" spans="1:3" ht="12.75">
      <c r="A10" t="s">
        <v>33</v>
      </c>
      <c r="B10" s="1">
        <v>0</v>
      </c>
      <c r="C10" t="s">
        <v>29</v>
      </c>
    </row>
    <row r="11" spans="1:3" ht="12.75">
      <c r="A11" t="s">
        <v>34</v>
      </c>
      <c r="B11" s="1">
        <v>1127</v>
      </c>
      <c r="C11" t="s">
        <v>35</v>
      </c>
    </row>
    <row r="12" spans="1:3" ht="12.75">
      <c r="A12" t="s">
        <v>36</v>
      </c>
      <c r="B12" s="1">
        <v>1286</v>
      </c>
      <c r="C12" t="s">
        <v>37</v>
      </c>
    </row>
    <row r="13" spans="1:3" ht="12.75">
      <c r="A13" t="s">
        <v>38</v>
      </c>
      <c r="B13" s="1">
        <v>404</v>
      </c>
      <c r="C13" t="s">
        <v>37</v>
      </c>
    </row>
    <row r="14" spans="1:3" ht="12.75">
      <c r="A14" t="s">
        <v>39</v>
      </c>
      <c r="B14" s="1">
        <v>1336</v>
      </c>
      <c r="C14" t="s">
        <v>35</v>
      </c>
    </row>
    <row r="15" spans="1:3" ht="12.75">
      <c r="A15" t="s">
        <v>40</v>
      </c>
      <c r="B15" s="1">
        <v>84</v>
      </c>
      <c r="C15" t="s">
        <v>29</v>
      </c>
    </row>
    <row r="16" spans="1:3" ht="12.75">
      <c r="A16" t="s">
        <v>41</v>
      </c>
      <c r="B16" s="1">
        <v>50</v>
      </c>
      <c r="C16" t="s">
        <v>29</v>
      </c>
    </row>
    <row r="17" spans="1:3" ht="12.75">
      <c r="A17" t="s">
        <v>42</v>
      </c>
      <c r="B17" s="1">
        <v>1206</v>
      </c>
      <c r="C17" t="s">
        <v>35</v>
      </c>
    </row>
    <row r="18" spans="1:3" ht="12.75">
      <c r="A18" t="s">
        <v>43</v>
      </c>
      <c r="B18" s="1">
        <v>1095</v>
      </c>
      <c r="C18" t="s">
        <v>44</v>
      </c>
    </row>
    <row r="19" ht="12.75">
      <c r="B19" s="1"/>
    </row>
    <row r="20" spans="1:3" ht="12.75">
      <c r="A20" t="s">
        <v>45</v>
      </c>
      <c r="B20" s="1">
        <v>135200</v>
      </c>
      <c r="C20" t="s">
        <v>46</v>
      </c>
    </row>
    <row r="21" ht="12.75">
      <c r="B21" s="1"/>
    </row>
    <row r="22" spans="1:3" ht="12.75">
      <c r="A22" t="s">
        <v>47</v>
      </c>
      <c r="B22" s="1">
        <v>9</v>
      </c>
      <c r="C22" t="s">
        <v>48</v>
      </c>
    </row>
    <row r="24" ht="12.75">
      <c r="A24" t="s">
        <v>49</v>
      </c>
    </row>
    <row r="25" ht="12.75">
      <c r="A25" t="s">
        <v>188</v>
      </c>
    </row>
    <row r="26" ht="12.75">
      <c r="A26" t="s">
        <v>51</v>
      </c>
    </row>
    <row r="27" ht="12.75">
      <c r="A27" t="s">
        <v>52</v>
      </c>
    </row>
    <row r="28" ht="12.75">
      <c r="A28" t="s">
        <v>178</v>
      </c>
    </row>
    <row r="31" ht="12.75">
      <c r="A31" s="3" t="s">
        <v>53</v>
      </c>
    </row>
    <row r="33" ht="12.75">
      <c r="A33" s="3" t="s">
        <v>54</v>
      </c>
    </row>
    <row r="34" spans="2:6" ht="12.75">
      <c r="B34" t="s">
        <v>4</v>
      </c>
      <c r="D34" t="s">
        <v>55</v>
      </c>
      <c r="F34" t="s">
        <v>56</v>
      </c>
    </row>
    <row r="35" spans="1:7" ht="12.75">
      <c r="A35" t="s">
        <v>57</v>
      </c>
      <c r="B35" s="1">
        <v>491000</v>
      </c>
      <c r="C35" s="6">
        <v>0.47855750487329435</v>
      </c>
      <c r="D35" s="1">
        <v>54200</v>
      </c>
      <c r="E35" s="6">
        <v>0.6237054085155351</v>
      </c>
      <c r="F35" s="1">
        <v>545200</v>
      </c>
      <c r="G35" s="6">
        <v>0.48989127504717406</v>
      </c>
    </row>
    <row r="36" spans="1:7" ht="12.75">
      <c r="A36" t="s">
        <v>34</v>
      </c>
      <c r="B36" s="1">
        <v>118000</v>
      </c>
      <c r="C36" s="6">
        <v>0.11500974658869395</v>
      </c>
      <c r="D36" s="1">
        <v>4100</v>
      </c>
      <c r="E36" s="6">
        <v>0.047180667433831994</v>
      </c>
      <c r="F36" s="1">
        <v>122100</v>
      </c>
      <c r="G36" s="6">
        <v>0.10971336148800431</v>
      </c>
    </row>
    <row r="37" spans="1:7" ht="12.75">
      <c r="A37" t="s">
        <v>58</v>
      </c>
      <c r="B37" s="1">
        <v>40000</v>
      </c>
      <c r="C37" s="6">
        <v>0.03898635477582846</v>
      </c>
      <c r="D37" s="1">
        <v>2100</v>
      </c>
      <c r="E37" s="6">
        <v>0.024165707710011506</v>
      </c>
      <c r="F37" s="1">
        <v>42100</v>
      </c>
      <c r="G37" s="6">
        <v>0.037829095156797554</v>
      </c>
    </row>
    <row r="38" spans="1:7" ht="12.75">
      <c r="A38" t="s">
        <v>59</v>
      </c>
      <c r="B38" s="1">
        <v>174000</v>
      </c>
      <c r="C38" s="6">
        <v>0.1695906432748538</v>
      </c>
      <c r="D38" s="1">
        <v>700</v>
      </c>
      <c r="E38" s="6">
        <v>0.00805523590333717</v>
      </c>
      <c r="F38" s="1">
        <v>174700</v>
      </c>
      <c r="G38" s="6">
        <v>0.15697726660077277</v>
      </c>
    </row>
    <row r="39" spans="1:7" ht="12.75">
      <c r="A39" t="s">
        <v>60</v>
      </c>
      <c r="B39" s="1">
        <v>1000</v>
      </c>
      <c r="C39" s="6">
        <v>0.0009746588693957114</v>
      </c>
      <c r="D39" s="1">
        <v>300</v>
      </c>
      <c r="E39" s="6">
        <v>0.0034522439585730723</v>
      </c>
      <c r="F39" s="1">
        <v>1300</v>
      </c>
      <c r="G39" s="6">
        <v>0.0011681193278821097</v>
      </c>
    </row>
    <row r="40" spans="1:7" ht="12.75">
      <c r="A40" t="s">
        <v>179</v>
      </c>
      <c r="B40" s="1">
        <v>0</v>
      </c>
      <c r="C40" s="6">
        <v>0</v>
      </c>
      <c r="D40" s="1">
        <v>4600</v>
      </c>
      <c r="E40" s="6">
        <v>0.05293440736478711</v>
      </c>
      <c r="F40" s="1">
        <v>4600</v>
      </c>
      <c r="G40" s="6">
        <v>0.004133345314044389</v>
      </c>
    </row>
    <row r="41" spans="1:7" ht="12.75">
      <c r="A41" t="s">
        <v>42</v>
      </c>
      <c r="B41" s="1">
        <v>13000</v>
      </c>
      <c r="C41" s="6">
        <v>0.012670565302144249</v>
      </c>
      <c r="D41" s="1">
        <v>400</v>
      </c>
      <c r="E41" s="6">
        <v>0.004602991944764097</v>
      </c>
      <c r="F41" s="1">
        <v>13400</v>
      </c>
      <c r="G41" s="6">
        <v>0.012040614610477132</v>
      </c>
    </row>
    <row r="42" spans="1:7" ht="12.75">
      <c r="A42" t="s">
        <v>61</v>
      </c>
      <c r="B42" s="1">
        <v>8000</v>
      </c>
      <c r="C42" s="6">
        <v>0.007797270955165692</v>
      </c>
      <c r="D42" s="1">
        <v>0</v>
      </c>
      <c r="E42" s="6">
        <v>0</v>
      </c>
      <c r="F42" s="1">
        <v>8000</v>
      </c>
      <c r="G42" s="6">
        <v>0.007188426633120676</v>
      </c>
    </row>
    <row r="43" spans="1:7" ht="12.75">
      <c r="A43" t="s">
        <v>62</v>
      </c>
      <c r="B43" s="1">
        <v>8000</v>
      </c>
      <c r="C43" s="6">
        <v>0.007797270955165692</v>
      </c>
      <c r="D43" s="1">
        <v>1900</v>
      </c>
      <c r="E43" s="6">
        <v>0.02186421173762946</v>
      </c>
      <c r="F43" s="1">
        <v>9900</v>
      </c>
      <c r="G43" s="6">
        <v>0.008895677958486836</v>
      </c>
    </row>
    <row r="44" spans="1:7" ht="12.75">
      <c r="A44" t="s">
        <v>63</v>
      </c>
      <c r="B44" s="1">
        <v>173000</v>
      </c>
      <c r="C44" s="6">
        <v>0.16861598440545808</v>
      </c>
      <c r="D44" s="1">
        <v>18500</v>
      </c>
      <c r="E44" s="6">
        <v>0.21288837744533948</v>
      </c>
      <c r="F44" s="1">
        <v>191500</v>
      </c>
      <c r="G44" s="6">
        <v>0.17207296253032617</v>
      </c>
    </row>
    <row r="45" spans="1:6" ht="12.75">
      <c r="A45" t="s">
        <v>56</v>
      </c>
      <c r="B45" s="1">
        <v>1026000</v>
      </c>
      <c r="D45" s="1">
        <v>86900</v>
      </c>
      <c r="F45" s="1">
        <v>1112900</v>
      </c>
    </row>
    <row r="47" ht="12.75">
      <c r="A47" s="3" t="s">
        <v>64</v>
      </c>
    </row>
    <row r="48" spans="2:6" ht="12.75">
      <c r="B48" t="s">
        <v>4</v>
      </c>
      <c r="D48" t="s">
        <v>55</v>
      </c>
      <c r="F48" t="s">
        <v>56</v>
      </c>
    </row>
    <row r="49" spans="1:7" ht="12.75">
      <c r="A49" t="s">
        <v>57</v>
      </c>
      <c r="B49" s="1">
        <v>1444000</v>
      </c>
      <c r="C49" s="6">
        <v>0.3694039396265029</v>
      </c>
      <c r="D49" s="1">
        <v>205500</v>
      </c>
      <c r="E49" s="6">
        <v>0.3930005737234653</v>
      </c>
      <c r="F49" s="1">
        <v>1649500</v>
      </c>
      <c r="G49" s="6">
        <v>0.3721880006317832</v>
      </c>
    </row>
    <row r="50" spans="1:7" ht="12.75">
      <c r="A50" t="s">
        <v>34</v>
      </c>
      <c r="B50" s="1">
        <v>689000</v>
      </c>
      <c r="C50" s="6">
        <v>0.17625991302123306</v>
      </c>
      <c r="D50" s="1">
        <v>42700</v>
      </c>
      <c r="E50" s="6">
        <v>0.08165997322623829</v>
      </c>
      <c r="F50" s="1">
        <v>731700</v>
      </c>
      <c r="G50" s="6">
        <v>0.16509849048940636</v>
      </c>
    </row>
    <row r="51" spans="1:7" ht="12.75">
      <c r="A51" t="s">
        <v>58</v>
      </c>
      <c r="B51" s="1">
        <v>192000</v>
      </c>
      <c r="C51" s="6">
        <v>0.04911742133537989</v>
      </c>
      <c r="D51" s="1">
        <v>9200</v>
      </c>
      <c r="E51" s="6">
        <v>0.017594186268885065</v>
      </c>
      <c r="F51" s="1">
        <v>201200</v>
      </c>
      <c r="G51" s="6">
        <v>0.04539813623953609</v>
      </c>
    </row>
    <row r="52" spans="1:7" ht="12.75">
      <c r="A52" t="s">
        <v>59</v>
      </c>
      <c r="B52" s="1">
        <v>809000</v>
      </c>
      <c r="C52" s="6">
        <v>0.20695830135584548</v>
      </c>
      <c r="D52" s="1">
        <v>4200</v>
      </c>
      <c r="E52" s="6">
        <v>0.008032128514056224</v>
      </c>
      <c r="F52" s="1">
        <v>813200</v>
      </c>
      <c r="G52" s="6">
        <v>0.18348789458245898</v>
      </c>
    </row>
    <row r="53" spans="1:7" ht="12.75">
      <c r="A53" t="s">
        <v>60</v>
      </c>
      <c r="B53" s="1">
        <v>3000</v>
      </c>
      <c r="C53" s="6">
        <v>0.0007674597083653108</v>
      </c>
      <c r="D53" s="1">
        <v>4600</v>
      </c>
      <c r="E53" s="6">
        <v>0.008797093134442532</v>
      </c>
      <c r="F53" s="1">
        <v>7600</v>
      </c>
      <c r="G53" s="6">
        <v>0.0017148401362846635</v>
      </c>
    </row>
    <row r="54" spans="1:7" ht="12.75">
      <c r="A54" t="s">
        <v>179</v>
      </c>
      <c r="B54" s="1">
        <v>0</v>
      </c>
      <c r="C54" s="6">
        <v>0</v>
      </c>
      <c r="D54" s="1">
        <v>78400</v>
      </c>
      <c r="E54" s="6">
        <v>0.1499330655957162</v>
      </c>
      <c r="F54" s="1">
        <v>78400</v>
      </c>
      <c r="G54" s="6">
        <v>0.01768992982693653</v>
      </c>
    </row>
    <row r="55" spans="1:7" ht="12.75">
      <c r="A55" t="s">
        <v>42</v>
      </c>
      <c r="B55" s="1">
        <v>62000</v>
      </c>
      <c r="C55" s="6">
        <v>0.01586083397288309</v>
      </c>
      <c r="D55" s="1">
        <v>7000</v>
      </c>
      <c r="E55" s="6">
        <v>0.013386880856760375</v>
      </c>
      <c r="F55" s="1">
        <v>69000</v>
      </c>
      <c r="G55" s="6">
        <v>0.015568943342584445</v>
      </c>
    </row>
    <row r="56" spans="1:7" ht="12.75">
      <c r="A56" t="s">
        <v>61</v>
      </c>
      <c r="B56" s="1">
        <v>62000</v>
      </c>
      <c r="C56" s="6">
        <v>0.01586083397288309</v>
      </c>
      <c r="D56" s="1">
        <v>0</v>
      </c>
      <c r="E56" s="6">
        <v>0</v>
      </c>
      <c r="F56" s="1">
        <v>62000</v>
      </c>
      <c r="G56" s="6">
        <v>0.013989485322322255</v>
      </c>
    </row>
    <row r="57" spans="1:7" ht="12.75">
      <c r="A57" t="s">
        <v>62</v>
      </c>
      <c r="B57" s="1">
        <v>21000</v>
      </c>
      <c r="C57" s="6">
        <v>0.005372217958557176</v>
      </c>
      <c r="D57" s="1">
        <v>11600</v>
      </c>
      <c r="E57" s="6">
        <v>0.022183973991202907</v>
      </c>
      <c r="F57" s="1">
        <v>32600</v>
      </c>
      <c r="G57" s="6">
        <v>0.007355761637221056</v>
      </c>
    </row>
    <row r="58" spans="1:7" ht="12.75">
      <c r="A58" t="s">
        <v>63</v>
      </c>
      <c r="B58" s="1">
        <v>627000</v>
      </c>
      <c r="C58" s="6">
        <v>0.16039907904834996</v>
      </c>
      <c r="D58" s="1">
        <v>159800</v>
      </c>
      <c r="E58" s="6">
        <v>0.3056033658443297</v>
      </c>
      <c r="F58" s="1">
        <v>786800</v>
      </c>
      <c r="G58" s="6">
        <v>0.17753108147747015</v>
      </c>
    </row>
    <row r="59" spans="1:6" ht="12.75">
      <c r="A59" t="s">
        <v>56</v>
      </c>
      <c r="B59" s="1">
        <v>3909000</v>
      </c>
      <c r="D59" s="1">
        <v>522900</v>
      </c>
      <c r="F59" s="1">
        <v>4431900</v>
      </c>
    </row>
    <row r="61" ht="12.75">
      <c r="A61" s="3" t="s">
        <v>65</v>
      </c>
    </row>
    <row r="62" spans="2:6" ht="12.75">
      <c r="B62" t="s">
        <v>4</v>
      </c>
      <c r="D62" t="s">
        <v>55</v>
      </c>
      <c r="F62" t="s">
        <v>56</v>
      </c>
    </row>
    <row r="63" spans="1:7" ht="12.75">
      <c r="A63" t="s">
        <v>57</v>
      </c>
      <c r="B63" s="2">
        <v>140692000</v>
      </c>
      <c r="C63" s="6">
        <v>0.5382455334940128</v>
      </c>
      <c r="D63" s="2">
        <v>20045000</v>
      </c>
      <c r="E63" s="6">
        <v>0.5704000910591315</v>
      </c>
      <c r="F63" s="2">
        <v>160737000</v>
      </c>
      <c r="G63" s="6">
        <v>0.542056169317308</v>
      </c>
    </row>
    <row r="64" spans="1:7" ht="12.75">
      <c r="A64" t="s">
        <v>34</v>
      </c>
      <c r="B64" s="2">
        <v>45394000</v>
      </c>
      <c r="C64" s="6">
        <v>0.17366387390489307</v>
      </c>
      <c r="D64" s="2">
        <v>2854000</v>
      </c>
      <c r="E64" s="6">
        <v>0.08121336292755107</v>
      </c>
      <c r="F64" s="2">
        <v>48248000</v>
      </c>
      <c r="G64" s="6">
        <v>0.16270756613114268</v>
      </c>
    </row>
    <row r="65" spans="1:7" ht="12.75">
      <c r="A65" t="s">
        <v>58</v>
      </c>
      <c r="B65" s="2">
        <v>7177000</v>
      </c>
      <c r="C65" s="6">
        <v>0.027457056505604652</v>
      </c>
      <c r="D65" s="2">
        <v>430000</v>
      </c>
      <c r="E65" s="6">
        <v>0.01223607079847476</v>
      </c>
      <c r="F65" s="2">
        <v>7607000</v>
      </c>
      <c r="G65" s="6">
        <v>0.025653217865188243</v>
      </c>
    </row>
    <row r="66" spans="1:7" ht="12.75">
      <c r="A66" t="s">
        <v>59</v>
      </c>
      <c r="B66" s="2">
        <v>43096000</v>
      </c>
      <c r="C66" s="6">
        <v>0.16487241286965837</v>
      </c>
      <c r="D66" s="2">
        <v>219000</v>
      </c>
      <c r="E66" s="6">
        <v>0.006231859313641796</v>
      </c>
      <c r="F66" s="2">
        <v>43315000</v>
      </c>
      <c r="G66" s="6">
        <v>0.14607192478383446</v>
      </c>
    </row>
    <row r="67" spans="1:7" ht="12.75">
      <c r="A67" t="s">
        <v>60</v>
      </c>
      <c r="B67" s="2">
        <v>184000</v>
      </c>
      <c r="C67" s="6">
        <v>0.0007039289949883316</v>
      </c>
      <c r="D67" s="2">
        <v>392000</v>
      </c>
      <c r="E67" s="6">
        <v>0.011154743611632803</v>
      </c>
      <c r="F67" s="2">
        <v>576000</v>
      </c>
      <c r="G67" s="6">
        <v>0.0019424547772247177</v>
      </c>
    </row>
    <row r="68" spans="1:7" ht="12.75">
      <c r="A68" t="s">
        <v>179</v>
      </c>
      <c r="B68" s="2">
        <v>0</v>
      </c>
      <c r="C68" s="6">
        <v>0</v>
      </c>
      <c r="D68" s="2">
        <v>4424000</v>
      </c>
      <c r="E68" s="6">
        <v>0.1258892493312845</v>
      </c>
      <c r="F68" s="2">
        <v>4424000</v>
      </c>
      <c r="G68" s="6">
        <v>0.014919131830628735</v>
      </c>
    </row>
    <row r="69" spans="1:7" ht="12.75">
      <c r="A69" t="s">
        <v>42</v>
      </c>
      <c r="B69" s="2">
        <v>2232000</v>
      </c>
      <c r="C69" s="6">
        <v>0.00853896476529324</v>
      </c>
      <c r="D69" s="2">
        <v>512000</v>
      </c>
      <c r="E69" s="6">
        <v>0.014569461043765296</v>
      </c>
      <c r="F69" s="2">
        <v>2744000</v>
      </c>
      <c r="G69" s="6">
        <v>0.009253638730389974</v>
      </c>
    </row>
    <row r="70" spans="1:7" ht="12.75">
      <c r="A70" t="s">
        <v>61</v>
      </c>
      <c r="B70" s="2">
        <v>2814000</v>
      </c>
      <c r="C70" s="6">
        <v>0.01076552278204981</v>
      </c>
      <c r="D70" s="2">
        <v>0</v>
      </c>
      <c r="E70" s="6">
        <v>0</v>
      </c>
      <c r="F70" s="2">
        <v>2814000</v>
      </c>
      <c r="G70" s="6">
        <v>0.009489700942899923</v>
      </c>
    </row>
    <row r="71" spans="1:7" ht="12.75">
      <c r="A71" t="s">
        <v>62</v>
      </c>
      <c r="B71" s="2">
        <v>761000</v>
      </c>
      <c r="C71" s="6">
        <v>0.002911358506446306</v>
      </c>
      <c r="D71" s="2">
        <v>494000</v>
      </c>
      <c r="E71" s="6">
        <v>0.014057253428945421</v>
      </c>
      <c r="F71" s="2">
        <v>1255000</v>
      </c>
      <c r="G71" s="6">
        <v>0.004232258238571217</v>
      </c>
    </row>
    <row r="72" spans="1:7" ht="12.75">
      <c r="A72" t="s">
        <v>63</v>
      </c>
      <c r="B72" s="2">
        <v>19041000</v>
      </c>
      <c r="C72" s="6">
        <v>0.07284517387811316</v>
      </c>
      <c r="D72" s="2">
        <v>5773000</v>
      </c>
      <c r="E72" s="6">
        <v>0.16427636446417393</v>
      </c>
      <c r="F72" s="2">
        <v>24814000</v>
      </c>
      <c r="G72" s="6">
        <v>0.08368068201745511</v>
      </c>
    </row>
    <row r="73" spans="1:6" ht="12.75">
      <c r="A73" t="s">
        <v>56</v>
      </c>
      <c r="B73" s="2">
        <v>261390000</v>
      </c>
      <c r="D73" s="2">
        <v>35142000</v>
      </c>
      <c r="F73" s="2">
        <v>296532000</v>
      </c>
    </row>
    <row r="75" ht="12.75">
      <c r="A75" s="7" t="s">
        <v>207</v>
      </c>
    </row>
    <row r="76" ht="12.75">
      <c r="A76" t="s">
        <v>66</v>
      </c>
    </row>
    <row r="77" ht="12.75">
      <c r="A77" t="s">
        <v>180</v>
      </c>
    </row>
    <row r="78" ht="12.75">
      <c r="A78" t="s">
        <v>67</v>
      </c>
    </row>
    <row r="79" ht="12.75">
      <c r="A79" t="s">
        <v>68</v>
      </c>
    </row>
    <row r="81" ht="12.75">
      <c r="A81" s="3" t="s">
        <v>69</v>
      </c>
    </row>
    <row r="82" spans="2:6" ht="12.75">
      <c r="B82" t="s">
        <v>4</v>
      </c>
      <c r="D82" t="s">
        <v>55</v>
      </c>
      <c r="F82" t="s">
        <v>56</v>
      </c>
    </row>
    <row r="83" spans="1:7" ht="12.75">
      <c r="A83" t="s">
        <v>70</v>
      </c>
      <c r="B83" s="1">
        <v>896000</v>
      </c>
      <c r="C83" s="6">
        <v>0.8732943469785575</v>
      </c>
      <c r="D83" s="1">
        <v>48800</v>
      </c>
      <c r="E83" s="6">
        <v>0.5615650172612198</v>
      </c>
      <c r="F83" s="1">
        <v>944800</v>
      </c>
      <c r="G83" s="6">
        <v>0.8489531853715518</v>
      </c>
    </row>
    <row r="84" spans="1:7" ht="12.75">
      <c r="A84" t="s">
        <v>71</v>
      </c>
      <c r="B84" s="1">
        <v>85000</v>
      </c>
      <c r="C84" s="6">
        <v>0.08284600389863547</v>
      </c>
      <c r="D84" s="1">
        <v>11300</v>
      </c>
      <c r="E84" s="6">
        <v>0.13003452243958574</v>
      </c>
      <c r="F84" s="1">
        <v>96300</v>
      </c>
      <c r="G84" s="6">
        <v>0.08653068559619014</v>
      </c>
    </row>
    <row r="85" spans="1:7" ht="12.75">
      <c r="A85" t="s">
        <v>72</v>
      </c>
      <c r="B85" s="1">
        <v>36000</v>
      </c>
      <c r="C85" s="6">
        <v>0.03508771929824561</v>
      </c>
      <c r="D85" s="1">
        <v>23100</v>
      </c>
      <c r="E85" s="6">
        <v>0.26582278481012656</v>
      </c>
      <c r="F85" s="1">
        <v>59100</v>
      </c>
      <c r="G85" s="6">
        <v>0.05310450175217899</v>
      </c>
    </row>
    <row r="86" spans="1:7" ht="12.75">
      <c r="A86" t="s">
        <v>62</v>
      </c>
      <c r="B86" s="1">
        <v>9000</v>
      </c>
      <c r="C86" s="6">
        <v>0.008771929824561403</v>
      </c>
      <c r="D86" s="1">
        <v>1000</v>
      </c>
      <c r="E86" s="6">
        <v>0.011507479861910242</v>
      </c>
      <c r="F86" s="1">
        <v>10000</v>
      </c>
      <c r="G86" s="6">
        <v>0.008985533291400845</v>
      </c>
    </row>
    <row r="87" spans="1:7" ht="12.75">
      <c r="A87" t="s">
        <v>73</v>
      </c>
      <c r="B87" s="1">
        <v>0</v>
      </c>
      <c r="C87" s="6">
        <v>0</v>
      </c>
      <c r="D87" s="1">
        <v>2700</v>
      </c>
      <c r="E87" s="6">
        <v>0.031070195627157654</v>
      </c>
      <c r="F87" s="1">
        <v>2700</v>
      </c>
      <c r="G87" s="6">
        <v>0.002426093988678228</v>
      </c>
    </row>
    <row r="88" spans="1:6" ht="12.75">
      <c r="A88" t="s">
        <v>56</v>
      </c>
      <c r="B88" s="1">
        <v>1026000</v>
      </c>
      <c r="D88" s="1">
        <v>86900</v>
      </c>
      <c r="F88" s="1">
        <v>1112900</v>
      </c>
    </row>
    <row r="90" ht="12.75">
      <c r="A90" s="3" t="s">
        <v>74</v>
      </c>
    </row>
    <row r="91" spans="2:6" ht="12.75">
      <c r="B91" t="s">
        <v>4</v>
      </c>
      <c r="D91" t="s">
        <v>55</v>
      </c>
      <c r="F91" t="s">
        <v>56</v>
      </c>
    </row>
    <row r="92" spans="1:7" ht="12.75">
      <c r="A92" t="s">
        <v>70</v>
      </c>
      <c r="B92" s="1">
        <v>3522000</v>
      </c>
      <c r="C92" s="6">
        <v>0.9009976976208749</v>
      </c>
      <c r="D92" s="1">
        <v>210400</v>
      </c>
      <c r="E92" s="6">
        <v>0.4023713903231976</v>
      </c>
      <c r="F92" s="1">
        <v>3732400</v>
      </c>
      <c r="G92" s="6">
        <v>0.8421670164037998</v>
      </c>
    </row>
    <row r="93" spans="1:7" ht="12.75">
      <c r="A93" t="s">
        <v>71</v>
      </c>
      <c r="B93" s="1">
        <v>276000</v>
      </c>
      <c r="C93" s="6">
        <v>0.07060629316960859</v>
      </c>
      <c r="D93" s="1">
        <v>32900</v>
      </c>
      <c r="E93" s="6">
        <v>0.06291834002677377</v>
      </c>
      <c r="F93" s="1">
        <v>308900</v>
      </c>
      <c r="G93" s="6">
        <v>0.06969922606557007</v>
      </c>
    </row>
    <row r="94" spans="1:7" ht="12.75">
      <c r="A94" t="s">
        <v>72</v>
      </c>
      <c r="B94" s="1">
        <v>95000</v>
      </c>
      <c r="C94" s="6">
        <v>0.02430289076490151</v>
      </c>
      <c r="D94" s="1">
        <v>149400</v>
      </c>
      <c r="E94" s="6">
        <v>0.2857142857142857</v>
      </c>
      <c r="F94" s="1">
        <v>244400</v>
      </c>
      <c r="G94" s="6">
        <v>0.05514564859315418</v>
      </c>
    </row>
    <row r="95" spans="1:7" ht="12.75">
      <c r="A95" t="s">
        <v>62</v>
      </c>
      <c r="B95" s="1">
        <v>17000</v>
      </c>
      <c r="C95" s="6">
        <v>0.004348938347403428</v>
      </c>
      <c r="D95" s="1">
        <v>17800</v>
      </c>
      <c r="E95" s="6">
        <v>0.034040925607190665</v>
      </c>
      <c r="F95" s="1">
        <v>34800</v>
      </c>
      <c r="G95" s="6">
        <v>0.007852162729303459</v>
      </c>
    </row>
    <row r="96" spans="1:7" ht="12.75">
      <c r="A96" t="s">
        <v>73</v>
      </c>
      <c r="B96" s="1">
        <v>0</v>
      </c>
      <c r="C96" s="6">
        <v>0</v>
      </c>
      <c r="D96" s="1">
        <v>112500</v>
      </c>
      <c r="E96" s="6">
        <v>0.21514629948364888</v>
      </c>
      <c r="F96" s="1">
        <v>112500</v>
      </c>
      <c r="G96" s="6">
        <v>0.025384146754213768</v>
      </c>
    </row>
    <row r="97" spans="1:6" ht="12.75">
      <c r="A97" t="s">
        <v>56</v>
      </c>
      <c r="B97" s="1">
        <v>3909000</v>
      </c>
      <c r="D97" s="1">
        <v>522900</v>
      </c>
      <c r="F97" s="1">
        <v>4431900</v>
      </c>
    </row>
    <row r="99" ht="12.75">
      <c r="A99" s="3" t="s">
        <v>75</v>
      </c>
    </row>
    <row r="100" spans="2:6" ht="12.75">
      <c r="B100" t="s">
        <v>4</v>
      </c>
      <c r="D100" t="s">
        <v>55</v>
      </c>
      <c r="F100" t="s">
        <v>56</v>
      </c>
    </row>
    <row r="101" spans="1:7" ht="12.75">
      <c r="A101" t="s">
        <v>70</v>
      </c>
      <c r="B101" s="2">
        <v>228563000</v>
      </c>
      <c r="C101" s="6">
        <v>0.874413711312598</v>
      </c>
      <c r="D101" s="2">
        <v>15923000</v>
      </c>
      <c r="E101" s="6">
        <v>0.45310454726538046</v>
      </c>
      <c r="F101" s="2">
        <v>244486000</v>
      </c>
      <c r="G101" s="6">
        <v>0.8244843726815319</v>
      </c>
    </row>
    <row r="102" spans="1:7" ht="12.75">
      <c r="A102" t="s">
        <v>71</v>
      </c>
      <c r="B102" s="2">
        <v>18227000</v>
      </c>
      <c r="C102" s="6">
        <v>0.06973105321550174</v>
      </c>
      <c r="D102" s="2">
        <v>3797000</v>
      </c>
      <c r="E102" s="6">
        <v>0.10804735074839224</v>
      </c>
      <c r="F102" s="2">
        <v>22024000</v>
      </c>
      <c r="G102" s="6">
        <v>0.07427191669027289</v>
      </c>
    </row>
    <row r="103" spans="1:7" ht="12.75">
      <c r="A103" t="s">
        <v>72</v>
      </c>
      <c r="B103" s="2">
        <v>11513000</v>
      </c>
      <c r="C103" s="6">
        <v>0.04404529630054708</v>
      </c>
      <c r="D103" s="2">
        <v>9959000</v>
      </c>
      <c r="E103" s="6">
        <v>0.28339309088839565</v>
      </c>
      <c r="F103" s="2">
        <v>21472000</v>
      </c>
      <c r="G103" s="6">
        <v>0.07241039752876587</v>
      </c>
    </row>
    <row r="104" spans="1:7" ht="12.75">
      <c r="A104" t="s">
        <v>62</v>
      </c>
      <c r="B104" s="2">
        <v>3088000</v>
      </c>
      <c r="C104" s="6">
        <v>0.01181376487241287</v>
      </c>
      <c r="D104" s="2">
        <v>1062000</v>
      </c>
      <c r="E104" s="6">
        <v>0.030220249274372547</v>
      </c>
      <c r="F104" s="2">
        <v>4150000</v>
      </c>
      <c r="G104" s="6">
        <v>0.013995116884518365</v>
      </c>
    </row>
    <row r="105" spans="1:7" ht="12.75">
      <c r="A105" t="s">
        <v>73</v>
      </c>
      <c r="B105" s="2">
        <v>0</v>
      </c>
      <c r="C105" s="6">
        <v>0</v>
      </c>
      <c r="D105" s="2">
        <v>4401000</v>
      </c>
      <c r="E105" s="6">
        <v>0.1252347618234591</v>
      </c>
      <c r="F105" s="2">
        <v>4401000</v>
      </c>
      <c r="G105" s="6">
        <v>0.014841568532232608</v>
      </c>
    </row>
    <row r="106" spans="1:6" ht="12.75">
      <c r="A106" t="s">
        <v>56</v>
      </c>
      <c r="B106" s="2">
        <v>261390000</v>
      </c>
      <c r="D106" s="2">
        <v>35142000</v>
      </c>
      <c r="F106" s="2">
        <v>296532000</v>
      </c>
    </row>
    <row r="108" ht="12.75">
      <c r="A108" s="7" t="s">
        <v>208</v>
      </c>
    </row>
    <row r="109" ht="12.75">
      <c r="A109" t="s">
        <v>76</v>
      </c>
    </row>
    <row r="110" ht="12.75">
      <c r="A110" t="s">
        <v>77</v>
      </c>
    </row>
    <row r="111" ht="12.75">
      <c r="A111" t="s">
        <v>78</v>
      </c>
    </row>
    <row r="114" ht="12.75">
      <c r="A114" s="3" t="s">
        <v>79</v>
      </c>
    </row>
    <row r="115" spans="2:3" ht="12.75">
      <c r="B115" t="s">
        <v>1</v>
      </c>
      <c r="C115" t="s">
        <v>3</v>
      </c>
    </row>
    <row r="116" spans="1:3" ht="12.75">
      <c r="A116" t="s">
        <v>80</v>
      </c>
      <c r="B116" s="1">
        <v>2062000</v>
      </c>
      <c r="C116" s="2">
        <v>80581000</v>
      </c>
    </row>
    <row r="117" spans="1:3" ht="12.75">
      <c r="A117" t="s">
        <v>81</v>
      </c>
      <c r="B117" s="1">
        <v>50000</v>
      </c>
      <c r="C117" s="2">
        <v>1258000</v>
      </c>
    </row>
    <row r="118" spans="1:3" ht="12.75">
      <c r="A118" t="s">
        <v>82</v>
      </c>
      <c r="B118" s="1">
        <v>1382000</v>
      </c>
      <c r="C118" s="2">
        <v>46266000</v>
      </c>
    </row>
    <row r="119" spans="1:3" ht="12.75">
      <c r="A119" t="s">
        <v>56</v>
      </c>
      <c r="B119" s="1">
        <v>3494000</v>
      </c>
      <c r="C119" s="2">
        <v>128105000</v>
      </c>
    </row>
    <row r="121" ht="12.75">
      <c r="A121" s="7" t="s">
        <v>209</v>
      </c>
    </row>
    <row r="122" ht="12.75">
      <c r="A122" t="s">
        <v>83</v>
      </c>
    </row>
    <row r="125" ht="12.75">
      <c r="A125" s="3" t="s">
        <v>84</v>
      </c>
    </row>
    <row r="127" spans="2:8" ht="12.75">
      <c r="B127" t="s">
        <v>85</v>
      </c>
      <c r="C127" t="s">
        <v>86</v>
      </c>
      <c r="D127" t="s">
        <v>87</v>
      </c>
      <c r="E127" t="s">
        <v>88</v>
      </c>
      <c r="F127" t="s">
        <v>89</v>
      </c>
      <c r="G127" t="s">
        <v>56</v>
      </c>
      <c r="H127" t="s">
        <v>90</v>
      </c>
    </row>
    <row r="128" spans="1:8" ht="12.75">
      <c r="A128" t="s">
        <v>91</v>
      </c>
      <c r="B128" s="2">
        <v>98188000</v>
      </c>
      <c r="C128" s="2">
        <v>33129000</v>
      </c>
      <c r="D128" s="2">
        <v>57922000</v>
      </c>
      <c r="E128" s="2">
        <v>28254000</v>
      </c>
      <c r="F128" s="2">
        <v>43896000</v>
      </c>
      <c r="G128" s="2">
        <v>261389000</v>
      </c>
      <c r="H128" s="6">
        <v>0.6155587007255608</v>
      </c>
    </row>
    <row r="129" spans="1:8" ht="12.75">
      <c r="A129" t="s">
        <v>92</v>
      </c>
      <c r="B129" s="2">
        <v>10238000</v>
      </c>
      <c r="C129" s="2">
        <v>10081000</v>
      </c>
      <c r="D129" s="2">
        <v>7661000</v>
      </c>
      <c r="E129" s="2">
        <v>3797000</v>
      </c>
      <c r="F129" s="2">
        <v>3366000</v>
      </c>
      <c r="G129" s="2">
        <v>35143000</v>
      </c>
      <c r="H129" s="6">
        <v>0.08276009862541418</v>
      </c>
    </row>
    <row r="130" spans="1:8" ht="12.75">
      <c r="A130" t="s">
        <v>56</v>
      </c>
      <c r="B130" s="2">
        <v>108426000</v>
      </c>
      <c r="C130" s="2">
        <v>43210000</v>
      </c>
      <c r="D130" s="2">
        <v>65583000</v>
      </c>
      <c r="E130" s="2">
        <v>32051000</v>
      </c>
      <c r="F130" s="2">
        <v>47262000</v>
      </c>
      <c r="G130" s="2">
        <v>296532000</v>
      </c>
      <c r="H130" s="6"/>
    </row>
    <row r="131" spans="1:8" ht="12.75">
      <c r="A131" t="s">
        <v>90</v>
      </c>
      <c r="B131" s="6">
        <v>0.3656468779086237</v>
      </c>
      <c r="C131" s="6">
        <v>0.14571783146506953</v>
      </c>
      <c r="D131" s="6">
        <v>0.2211666869005706</v>
      </c>
      <c r="E131" s="6">
        <v>0.1080861424736622</v>
      </c>
      <c r="F131" s="6">
        <v>0.15938246125207398</v>
      </c>
      <c r="G131" s="2"/>
      <c r="H131" s="6"/>
    </row>
    <row r="132" spans="2:8" ht="12.75">
      <c r="B132" s="2"/>
      <c r="C132" s="2"/>
      <c r="D132" s="2"/>
      <c r="E132" s="2"/>
      <c r="F132" s="2"/>
      <c r="G132" s="2"/>
      <c r="H132" s="6"/>
    </row>
    <row r="133" spans="1:8" ht="12.75">
      <c r="A133" t="s">
        <v>93</v>
      </c>
      <c r="B133" s="2">
        <v>0</v>
      </c>
      <c r="C133" s="2">
        <v>40336000</v>
      </c>
      <c r="D133" s="2">
        <v>54529000</v>
      </c>
      <c r="E133" s="2">
        <v>12891000</v>
      </c>
      <c r="F133" s="2">
        <v>20349000</v>
      </c>
      <c r="G133" s="2">
        <v>128105000</v>
      </c>
      <c r="H133" s="6">
        <v>0.3016812006490249</v>
      </c>
    </row>
    <row r="134" spans="1:8" ht="12.75">
      <c r="A134" t="s">
        <v>90</v>
      </c>
      <c r="B134" s="6">
        <v>0</v>
      </c>
      <c r="C134" s="6">
        <v>0.3148667109012139</v>
      </c>
      <c r="D134" s="6">
        <v>0.42565863939736936</v>
      </c>
      <c r="E134" s="6">
        <v>0.10062839077319387</v>
      </c>
      <c r="F134" s="6">
        <v>0.15884625892822293</v>
      </c>
      <c r="G134" s="2"/>
      <c r="H134" s="6"/>
    </row>
    <row r="135" spans="2:8" ht="12.75">
      <c r="B135" s="2"/>
      <c r="C135" s="2"/>
      <c r="D135" s="2"/>
      <c r="E135" s="2"/>
      <c r="F135" s="2"/>
      <c r="G135" s="2"/>
      <c r="H135" s="6"/>
    </row>
    <row r="136" spans="1:7" ht="12.75">
      <c r="A136" t="s">
        <v>56</v>
      </c>
      <c r="B136" s="2">
        <v>108426000</v>
      </c>
      <c r="C136" s="2">
        <v>83546000</v>
      </c>
      <c r="D136" s="2">
        <v>120112000</v>
      </c>
      <c r="E136" s="2">
        <v>44942000</v>
      </c>
      <c r="F136" s="2">
        <v>67611000</v>
      </c>
      <c r="G136" s="2">
        <v>424637000</v>
      </c>
    </row>
    <row r="137" spans="1:6" ht="12.75">
      <c r="A137" t="s">
        <v>90</v>
      </c>
      <c r="B137" s="6">
        <v>0.2553380887675827</v>
      </c>
      <c r="C137" s="6">
        <v>0.19674686850180273</v>
      </c>
      <c r="D137" s="6">
        <v>0.2828580646528682</v>
      </c>
      <c r="E137" s="6">
        <v>0.1058362789865226</v>
      </c>
      <c r="F137" s="6">
        <v>0.1592206990912238</v>
      </c>
    </row>
    <row r="139" ht="12.75">
      <c r="A139" t="s">
        <v>192</v>
      </c>
    </row>
    <row r="140" ht="12.75">
      <c r="A140" t="s">
        <v>95</v>
      </c>
    </row>
    <row r="142" ht="12.75">
      <c r="A142" s="3" t="s">
        <v>96</v>
      </c>
    </row>
    <row r="144" ht="12.75">
      <c r="A144" t="s">
        <v>97</v>
      </c>
    </row>
    <row r="145" ht="12.75">
      <c r="A145" t="s">
        <v>98</v>
      </c>
    </row>
    <row r="147" spans="2:6" ht="12.75">
      <c r="B147" t="s">
        <v>42</v>
      </c>
      <c r="C147" t="s">
        <v>99</v>
      </c>
      <c r="D147" t="s">
        <v>38</v>
      </c>
      <c r="E147" t="s">
        <v>100</v>
      </c>
      <c r="F147" t="s">
        <v>56</v>
      </c>
    </row>
    <row r="148" spans="1:6" ht="12.75">
      <c r="A148" t="s">
        <v>101</v>
      </c>
      <c r="B148" s="2">
        <v>905000</v>
      </c>
      <c r="C148" s="2">
        <v>2190000</v>
      </c>
      <c r="D148" s="2">
        <v>0</v>
      </c>
      <c r="E148" s="2">
        <v>5886000</v>
      </c>
      <c r="F148" s="2">
        <v>8981000</v>
      </c>
    </row>
    <row r="150" ht="12.75">
      <c r="A150" t="s">
        <v>102</v>
      </c>
    </row>
    <row r="151" ht="12.75">
      <c r="A151" t="s">
        <v>103</v>
      </c>
    </row>
    <row r="152" ht="12.75">
      <c r="A152" t="s">
        <v>104</v>
      </c>
    </row>
    <row r="153" ht="12.75">
      <c r="A153" t="s">
        <v>105</v>
      </c>
    </row>
    <row r="154" ht="12.75">
      <c r="A154" t="s">
        <v>106</v>
      </c>
    </row>
    <row r="155" ht="12.75">
      <c r="A155" t="s">
        <v>107</v>
      </c>
    </row>
    <row r="158" ht="12.75">
      <c r="A158" s="3" t="s">
        <v>108</v>
      </c>
    </row>
    <row r="160" ht="12.75">
      <c r="A160" t="s">
        <v>6</v>
      </c>
    </row>
    <row r="161" ht="12.75">
      <c r="A161" t="s">
        <v>7</v>
      </c>
    </row>
    <row r="163" ht="12.75">
      <c r="A163" s="3" t="s">
        <v>109</v>
      </c>
    </row>
    <row r="165" ht="12.75">
      <c r="A165" t="s">
        <v>110</v>
      </c>
    </row>
    <row r="166" spans="2:6" ht="12.75">
      <c r="B166" t="s">
        <v>53</v>
      </c>
      <c r="D166" t="s">
        <v>111</v>
      </c>
      <c r="F166" t="s">
        <v>112</v>
      </c>
    </row>
    <row r="167" spans="1:6" ht="12.75">
      <c r="A167" t="s">
        <v>85</v>
      </c>
      <c r="B167" s="2">
        <v>109738000</v>
      </c>
      <c r="D167" s="2">
        <v>1091000</v>
      </c>
      <c r="F167" s="2">
        <v>110829000</v>
      </c>
    </row>
    <row r="168" spans="1:6" ht="12.75">
      <c r="A168" t="s">
        <v>113</v>
      </c>
      <c r="B168" s="2">
        <v>42778000</v>
      </c>
      <c r="D168" s="2">
        <v>39933000</v>
      </c>
      <c r="F168" s="2">
        <v>82711000</v>
      </c>
    </row>
    <row r="169" spans="1:6" ht="12.75">
      <c r="A169" t="s">
        <v>114</v>
      </c>
      <c r="B169" s="2">
        <v>63615000</v>
      </c>
      <c r="D169" s="2">
        <v>52893000</v>
      </c>
      <c r="F169" s="2">
        <v>116508000</v>
      </c>
    </row>
    <row r="170" spans="1:6" ht="12.75">
      <c r="A170" t="s">
        <v>115</v>
      </c>
      <c r="B170" s="2">
        <v>33139000</v>
      </c>
      <c r="D170" s="2">
        <v>13839000</v>
      </c>
      <c r="F170" s="2">
        <v>46978000</v>
      </c>
    </row>
    <row r="171" spans="1:6" ht="12.75">
      <c r="A171" t="s">
        <v>116</v>
      </c>
      <c r="B171" s="2">
        <v>28357000</v>
      </c>
      <c r="D171" s="2">
        <v>12210000</v>
      </c>
      <c r="F171" s="2">
        <v>40567000</v>
      </c>
    </row>
    <row r="172" ht="12.75">
      <c r="F172" s="2"/>
    </row>
    <row r="173" spans="1:6" ht="12.75">
      <c r="A173" t="s">
        <v>117</v>
      </c>
      <c r="B173" s="2">
        <v>8981000</v>
      </c>
      <c r="D173" s="8">
        <v>0</v>
      </c>
      <c r="F173" s="2">
        <v>8981000</v>
      </c>
    </row>
    <row r="174" ht="12.75">
      <c r="F174" s="2"/>
    </row>
    <row r="175" spans="1:6" ht="12.75">
      <c r="A175" t="s">
        <v>118</v>
      </c>
      <c r="B175" s="2">
        <v>286608000</v>
      </c>
      <c r="D175" s="2">
        <v>119966000</v>
      </c>
      <c r="F175" s="2">
        <v>406574000</v>
      </c>
    </row>
    <row r="177" ht="12.75">
      <c r="A177" t="s">
        <v>119</v>
      </c>
    </row>
    <row r="178" ht="12.75">
      <c r="A178" t="s">
        <v>120</v>
      </c>
    </row>
    <row r="180" ht="12.75">
      <c r="A180" s="3" t="s">
        <v>121</v>
      </c>
    </row>
    <row r="181" spans="1:6" ht="12.75">
      <c r="A181" s="3"/>
      <c r="B181" t="s">
        <v>53</v>
      </c>
      <c r="D181" t="s">
        <v>111</v>
      </c>
      <c r="F181" t="s">
        <v>112</v>
      </c>
    </row>
    <row r="182" spans="1:6" ht="12.75">
      <c r="A182" t="s">
        <v>122</v>
      </c>
      <c r="B182" s="2">
        <v>87225000</v>
      </c>
      <c r="D182" s="2">
        <v>24172000</v>
      </c>
      <c r="F182" s="2">
        <v>111397000</v>
      </c>
    </row>
    <row r="183" spans="1:6" ht="12.75">
      <c r="A183" t="s">
        <v>123</v>
      </c>
      <c r="B183" s="2">
        <v>1796000</v>
      </c>
      <c r="D183" s="2">
        <v>0</v>
      </c>
      <c r="F183" s="2">
        <v>1796000</v>
      </c>
    </row>
    <row r="184" spans="1:6" ht="12.75">
      <c r="A184" t="s">
        <v>124</v>
      </c>
      <c r="B184" s="2">
        <v>33839000</v>
      </c>
      <c r="D184" s="2">
        <v>12018000</v>
      </c>
      <c r="F184" s="2">
        <v>45857000</v>
      </c>
    </row>
    <row r="186" ht="12.75">
      <c r="A186" t="s">
        <v>125</v>
      </c>
    </row>
    <row r="187" ht="12.75">
      <c r="A187" t="s">
        <v>126</v>
      </c>
    </row>
    <row r="189" ht="12.75">
      <c r="A189" s="3" t="s">
        <v>127</v>
      </c>
    </row>
    <row r="190" spans="2:6" ht="12.75">
      <c r="B190" t="s">
        <v>53</v>
      </c>
      <c r="D190" t="s">
        <v>111</v>
      </c>
      <c r="F190" t="s">
        <v>112</v>
      </c>
    </row>
    <row r="191" spans="1:6" ht="12.75">
      <c r="A191" t="s">
        <v>128</v>
      </c>
      <c r="B191" s="2">
        <v>286608000</v>
      </c>
      <c r="D191" s="2">
        <v>119966000</v>
      </c>
      <c r="F191" s="2">
        <v>406574000</v>
      </c>
    </row>
    <row r="192" spans="1:6" ht="12.75">
      <c r="A192" t="s">
        <v>129</v>
      </c>
      <c r="B192" s="2">
        <v>122860000</v>
      </c>
      <c r="D192" s="2">
        <v>36190000</v>
      </c>
      <c r="F192" s="2">
        <v>159050000</v>
      </c>
    </row>
    <row r="193" spans="1:6" ht="12.75">
      <c r="A193" t="s">
        <v>56</v>
      </c>
      <c r="B193" s="2">
        <v>409468000</v>
      </c>
      <c r="D193" s="2">
        <v>156156000</v>
      </c>
      <c r="F193" s="2">
        <v>565624000</v>
      </c>
    </row>
    <row r="195" ht="12.75">
      <c r="A195" s="3" t="s">
        <v>130</v>
      </c>
    </row>
    <row r="197" ht="12.75">
      <c r="A197" s="3" t="s">
        <v>131</v>
      </c>
    </row>
    <row r="198" spans="1:6" ht="12.75">
      <c r="A198" s="3"/>
      <c r="B198" t="s">
        <v>132</v>
      </c>
      <c r="D198" t="s">
        <v>133</v>
      </c>
      <c r="F198" t="s">
        <v>56</v>
      </c>
    </row>
    <row r="199" ht="12.75">
      <c r="B199" t="s">
        <v>134</v>
      </c>
    </row>
    <row r="200" spans="1:7" ht="12.75">
      <c r="A200" t="s">
        <v>85</v>
      </c>
      <c r="B200" s="1">
        <v>1659.5145306685008</v>
      </c>
      <c r="C200" s="6">
        <v>0.41925588323633667</v>
      </c>
      <c r="D200" s="1">
        <v>16.492351454675585</v>
      </c>
      <c r="E200" s="6">
        <v>0.01082189530974314</v>
      </c>
      <c r="F200" s="1">
        <v>1676.0068821231764</v>
      </c>
      <c r="G200" s="6">
        <v>0.3057169426127136</v>
      </c>
    </row>
    <row r="201" spans="1:7" ht="12.75">
      <c r="A201" t="s">
        <v>135</v>
      </c>
      <c r="B201" s="1">
        <v>393.7501323859047</v>
      </c>
      <c r="C201" s="6">
        <v>0.0994761157417387</v>
      </c>
      <c r="D201" s="1">
        <v>367.560412027125</v>
      </c>
      <c r="E201" s="6">
        <v>0.2411845460542815</v>
      </c>
      <c r="F201" s="1">
        <v>761.3105444130297</v>
      </c>
      <c r="G201" s="6">
        <v>0.13886907893953776</v>
      </c>
    </row>
    <row r="202" spans="1:7" ht="12.75">
      <c r="A202" t="s">
        <v>114</v>
      </c>
      <c r="B202" s="1">
        <v>969.9545927221776</v>
      </c>
      <c r="C202" s="6">
        <v>0.24504706765481807</v>
      </c>
      <c r="D202" s="1">
        <v>806.4702350748919</v>
      </c>
      <c r="E202" s="6">
        <v>0.5291869069361945</v>
      </c>
      <c r="F202" s="1">
        <v>1776.4248277970696</v>
      </c>
      <c r="G202" s="6">
        <v>0.32403397201296397</v>
      </c>
    </row>
    <row r="203" spans="1:7" ht="12.75">
      <c r="A203" t="s">
        <v>88</v>
      </c>
      <c r="B203" s="1">
        <v>598.4305184022661</v>
      </c>
      <c r="C203" s="6">
        <v>0.15118609142111752</v>
      </c>
      <c r="D203" s="1">
        <v>249.91389614211923</v>
      </c>
      <c r="E203" s="6">
        <v>0.16398765378804103</v>
      </c>
      <c r="F203" s="1">
        <v>848.3444145443854</v>
      </c>
      <c r="G203" s="6">
        <v>0.15474474685243034</v>
      </c>
    </row>
    <row r="204" spans="1:7" ht="12.75">
      <c r="A204" t="s">
        <v>116</v>
      </c>
      <c r="B204" s="1">
        <v>194.03314409830122</v>
      </c>
      <c r="C204" s="6">
        <v>0.049020081296478134</v>
      </c>
      <c r="D204" s="1">
        <v>83.54305360351879</v>
      </c>
      <c r="E204" s="6">
        <v>0.0548189979117398</v>
      </c>
      <c r="F204" s="1">
        <v>277.57619770182</v>
      </c>
      <c r="G204" s="6">
        <v>0.05063209907346064</v>
      </c>
    </row>
    <row r="205" spans="1:7" ht="12.75">
      <c r="A205" t="s">
        <v>136</v>
      </c>
      <c r="B205" s="1">
        <v>142.55499089256827</v>
      </c>
      <c r="C205" s="6">
        <v>0.036014760649511</v>
      </c>
      <c r="D205">
        <v>0</v>
      </c>
      <c r="E205" s="6">
        <v>0</v>
      </c>
      <c r="F205" s="1">
        <v>142.55499089256827</v>
      </c>
      <c r="G205" s="6">
        <v>0.02600316050889356</v>
      </c>
    </row>
    <row r="206" spans="1:6" ht="12.75">
      <c r="A206" t="s">
        <v>137</v>
      </c>
      <c r="B206" s="1">
        <v>3958.2379091697185</v>
      </c>
      <c r="D206" s="1">
        <v>1523.9799483023305</v>
      </c>
      <c r="F206" s="1">
        <v>5482.21785747205</v>
      </c>
    </row>
    <row r="207" ht="12.75">
      <c r="B207" s="1"/>
    </row>
    <row r="208" spans="2:6" ht="12.75">
      <c r="B208" s="1" t="s">
        <v>132</v>
      </c>
      <c r="D208" t="s">
        <v>111</v>
      </c>
      <c r="F208" t="s">
        <v>56</v>
      </c>
    </row>
    <row r="209" ht="12.75">
      <c r="B209" t="s">
        <v>138</v>
      </c>
    </row>
    <row r="210" spans="1:7" ht="12.75">
      <c r="A210" t="s">
        <v>85</v>
      </c>
      <c r="B210" s="1">
        <v>2456.081505389381</v>
      </c>
      <c r="C210" s="6">
        <v>0.42481550897215015</v>
      </c>
      <c r="D210" s="1">
        <v>24.408680152919867</v>
      </c>
      <c r="E210" s="6">
        <v>0.010821230217625202</v>
      </c>
      <c r="F210" s="1">
        <v>2480.490185542301</v>
      </c>
      <c r="G210" s="6">
        <v>0.30862792806356226</v>
      </c>
    </row>
    <row r="211" spans="1:7" ht="12.75">
      <c r="A211" t="s">
        <v>135</v>
      </c>
      <c r="B211" s="1">
        <v>590.6251985788571</v>
      </c>
      <c r="C211" s="6">
        <v>0.10215733630805394</v>
      </c>
      <c r="D211" s="1">
        <v>551.3406180406874</v>
      </c>
      <c r="E211" s="6">
        <v>0.24442877364806395</v>
      </c>
      <c r="F211" s="1">
        <v>1141.9658166195445</v>
      </c>
      <c r="G211" s="6">
        <v>0.1420858449498967</v>
      </c>
    </row>
    <row r="212" spans="1:7" ht="12.75">
      <c r="A212" t="s">
        <v>114</v>
      </c>
      <c r="B212" s="1">
        <v>1454.9318890832665</v>
      </c>
      <c r="C212" s="6">
        <v>0.2516519218211902</v>
      </c>
      <c r="D212" s="1">
        <v>1209.7053526123377</v>
      </c>
      <c r="E212" s="6">
        <v>0.5363051190846809</v>
      </c>
      <c r="F212" s="1">
        <v>2664.637241695604</v>
      </c>
      <c r="G212" s="6">
        <v>0.3315399011609979</v>
      </c>
    </row>
    <row r="213" spans="1:7" ht="12.75">
      <c r="A213" t="s">
        <v>88</v>
      </c>
      <c r="B213" s="1">
        <v>843.7870309471951</v>
      </c>
      <c r="C213" s="6">
        <v>0.14594540784960788</v>
      </c>
      <c r="D213" s="1">
        <v>352.3785935603881</v>
      </c>
      <c r="E213" s="6">
        <v>0.156221879298287</v>
      </c>
      <c r="F213" s="1">
        <v>1196.1656245075833</v>
      </c>
      <c r="G213" s="6">
        <v>0.14882950171073628</v>
      </c>
    </row>
    <row r="214" spans="1:7" ht="12.75">
      <c r="A214" t="s">
        <v>116</v>
      </c>
      <c r="B214" s="1">
        <v>273.58673317860473</v>
      </c>
      <c r="C214" s="6">
        <v>0.04732085928266903</v>
      </c>
      <c r="D214" s="1">
        <v>117.79570558096148</v>
      </c>
      <c r="E214" s="6">
        <v>0.052222997751342884</v>
      </c>
      <c r="F214" s="1">
        <v>391.3824387595662</v>
      </c>
      <c r="G214" s="6">
        <v>0.04869664546905704</v>
      </c>
    </row>
    <row r="215" spans="1:7" ht="12.75">
      <c r="A215" t="s">
        <v>136</v>
      </c>
      <c r="B215" s="1">
        <v>162.5126896175278</v>
      </c>
      <c r="C215" s="6">
        <v>0.028108965766328684</v>
      </c>
      <c r="D215">
        <v>0</v>
      </c>
      <c r="E215" s="6">
        <v>0</v>
      </c>
      <c r="F215" s="1">
        <v>162.5126896175278</v>
      </c>
      <c r="G215" s="6">
        <v>0.0202201786457498</v>
      </c>
    </row>
    <row r="216" spans="1:6" ht="12.75">
      <c r="A216" t="s">
        <v>137</v>
      </c>
      <c r="B216" s="1">
        <v>5781.525046794833</v>
      </c>
      <c r="D216" s="1">
        <v>2255.6289499472946</v>
      </c>
      <c r="F216" s="1">
        <v>8037.153996742127</v>
      </c>
    </row>
    <row r="218" ht="12.75">
      <c r="A218" s="3" t="s">
        <v>139</v>
      </c>
    </row>
    <row r="219" spans="1:6" ht="12.75">
      <c r="A219" s="3"/>
      <c r="B219" t="s">
        <v>53</v>
      </c>
      <c r="D219" t="s">
        <v>111</v>
      </c>
      <c r="F219" t="s">
        <v>56</v>
      </c>
    </row>
    <row r="220" ht="12.75">
      <c r="B220" t="s">
        <v>134</v>
      </c>
    </row>
    <row r="221" spans="1:6" ht="12.75">
      <c r="A221" t="s">
        <v>140</v>
      </c>
      <c r="B221" s="1">
        <v>1413.03577444663</v>
      </c>
      <c r="D221" s="1">
        <v>383.67626111902797</v>
      </c>
      <c r="F221" s="1">
        <v>1796.712035565658</v>
      </c>
    </row>
    <row r="222" spans="1:6" ht="12.75">
      <c r="A222" t="s">
        <v>141</v>
      </c>
      <c r="B222" s="1">
        <v>537.1273683616349</v>
      </c>
      <c r="D222" s="1">
        <v>190.76562094213585</v>
      </c>
      <c r="F222" s="1">
        <v>727.8929893037707</v>
      </c>
    </row>
    <row r="223" spans="2:4" ht="12.75">
      <c r="B223" s="1"/>
      <c r="D223" s="1"/>
    </row>
    <row r="224" spans="2:4" ht="12.75">
      <c r="B224" t="s">
        <v>142</v>
      </c>
      <c r="D224" s="1"/>
    </row>
    <row r="225" spans="1:6" ht="12.75">
      <c r="A225" t="s">
        <v>140</v>
      </c>
      <c r="B225" s="1">
        <v>1610.8607828691581</v>
      </c>
      <c r="D225" s="1">
        <v>437.3909376756919</v>
      </c>
      <c r="F225" s="1">
        <v>2048.25172054485</v>
      </c>
    </row>
    <row r="226" spans="1:6" ht="12.75">
      <c r="A226" t="s">
        <v>141</v>
      </c>
      <c r="B226" s="1">
        <v>612.3251999322638</v>
      </c>
      <c r="D226" s="1">
        <v>217.47280787403486</v>
      </c>
      <c r="F226" s="1">
        <v>829.7980078062986</v>
      </c>
    </row>
    <row r="228" ht="12.75">
      <c r="A228" s="3" t="s">
        <v>143</v>
      </c>
    </row>
    <row r="229" spans="1:6" ht="12.75">
      <c r="A229" s="3"/>
      <c r="B229" t="s">
        <v>53</v>
      </c>
      <c r="D229" t="s">
        <v>111</v>
      </c>
      <c r="F229" t="s">
        <v>56</v>
      </c>
    </row>
    <row r="230" ht="12.75">
      <c r="B230" t="s">
        <v>134</v>
      </c>
    </row>
    <row r="231" spans="1:7" ht="12.75">
      <c r="A231" t="s">
        <v>128</v>
      </c>
      <c r="B231" s="1">
        <v>3958.2379091697185</v>
      </c>
      <c r="C231" s="6">
        <v>0.6699338576288082</v>
      </c>
      <c r="D231" s="1">
        <v>1523.9799483023305</v>
      </c>
      <c r="E231" s="6">
        <v>0.7262505213445776</v>
      </c>
      <c r="F231" s="1">
        <v>5482.21785747205</v>
      </c>
      <c r="G231" s="6">
        <v>0.6846932844690147</v>
      </c>
    </row>
    <row r="232" spans="1:7" ht="12.75">
      <c r="A232" t="s">
        <v>144</v>
      </c>
      <c r="B232" s="1">
        <v>1413.03577444663</v>
      </c>
      <c r="C232" s="6">
        <v>0.23915705146210098</v>
      </c>
      <c r="D232" s="1">
        <v>383.67626111902797</v>
      </c>
      <c r="E232" s="6">
        <v>0.1828403877463315</v>
      </c>
      <c r="F232" s="1">
        <v>1796.712035565658</v>
      </c>
      <c r="G232" s="6">
        <v>0.22439762462189441</v>
      </c>
    </row>
    <row r="233" spans="1:7" ht="12.75">
      <c r="A233" t="s">
        <v>145</v>
      </c>
      <c r="B233" s="1">
        <v>537.1273683616349</v>
      </c>
      <c r="C233" s="6">
        <v>0.09090909090909093</v>
      </c>
      <c r="D233" s="1">
        <v>190.76562094213585</v>
      </c>
      <c r="E233" s="6">
        <v>0.09090909090909091</v>
      </c>
      <c r="F233" s="1">
        <v>727.8929893037707</v>
      </c>
      <c r="G233" s="6">
        <v>0.0909090909090909</v>
      </c>
    </row>
    <row r="234" spans="1:6" ht="12.75">
      <c r="A234" t="s">
        <v>56</v>
      </c>
      <c r="B234" s="1">
        <v>5908.401051977983</v>
      </c>
      <c r="D234" s="1">
        <v>2098.4218303634943</v>
      </c>
      <c r="F234" s="1">
        <v>8006.822882341479</v>
      </c>
    </row>
    <row r="235" spans="2:4" ht="12.75">
      <c r="B235" s="1"/>
      <c r="D235" s="1"/>
    </row>
    <row r="236" spans="2:4" ht="12.75">
      <c r="B236" t="s">
        <v>142</v>
      </c>
      <c r="D236" s="1"/>
    </row>
    <row r="237" spans="1:7" ht="12.75">
      <c r="A237" t="s">
        <v>128</v>
      </c>
      <c r="B237" s="1">
        <v>5781.525046794833</v>
      </c>
      <c r="C237" s="6">
        <v>0.722265304196302</v>
      </c>
      <c r="D237" s="1">
        <v>2255.6289499472946</v>
      </c>
      <c r="E237" s="6">
        <v>0.7749990073629452</v>
      </c>
      <c r="F237" s="1">
        <v>8037.153996742127</v>
      </c>
      <c r="G237" s="6">
        <v>0.7363265220845382</v>
      </c>
    </row>
    <row r="238" spans="1:7" ht="12.75">
      <c r="A238" t="s">
        <v>144</v>
      </c>
      <c r="B238" s="1">
        <v>1610.8607828691581</v>
      </c>
      <c r="C238" s="6">
        <v>0.20123909244359162</v>
      </c>
      <c r="D238" s="1">
        <v>437.3909376756919</v>
      </c>
      <c r="E238" s="6">
        <v>0.1502807199455964</v>
      </c>
      <c r="F238" s="1">
        <v>2048.25172054485</v>
      </c>
      <c r="G238" s="6">
        <v>0.1876512589349171</v>
      </c>
    </row>
    <row r="239" spans="1:7" ht="12.75">
      <c r="A239" t="s">
        <v>145</v>
      </c>
      <c r="B239" s="1">
        <v>612.3251999322638</v>
      </c>
      <c r="C239" s="6">
        <v>0.07649560336010637</v>
      </c>
      <c r="D239" s="1">
        <v>217.47280787403486</v>
      </c>
      <c r="E239" s="6">
        <v>0.07472027269145827</v>
      </c>
      <c r="F239" s="1">
        <v>829.7980078062986</v>
      </c>
      <c r="G239" s="6">
        <v>0.07602221898054475</v>
      </c>
    </row>
    <row r="240" spans="1:6" ht="12.75">
      <c r="A240" t="s">
        <v>56</v>
      </c>
      <c r="B240" s="1">
        <v>8004.711029596255</v>
      </c>
      <c r="D240" s="1">
        <v>2910.4926954970215</v>
      </c>
      <c r="F240" s="1">
        <v>10915.203725093275</v>
      </c>
    </row>
    <row r="242" ht="12.75">
      <c r="A242" t="s">
        <v>146</v>
      </c>
    </row>
    <row r="243" ht="12.75">
      <c r="A243" t="s">
        <v>147</v>
      </c>
    </row>
    <row r="245" ht="12.75">
      <c r="A245" s="3" t="s">
        <v>148</v>
      </c>
    </row>
    <row r="246" spans="1:6" ht="12.75">
      <c r="A246" s="3"/>
      <c r="B246" t="s">
        <v>53</v>
      </c>
      <c r="D246" t="s">
        <v>111</v>
      </c>
      <c r="F246" t="s">
        <v>56</v>
      </c>
    </row>
    <row r="247" spans="1:6" ht="12.75">
      <c r="A247" t="s">
        <v>149</v>
      </c>
      <c r="B247" s="1">
        <v>59500</v>
      </c>
      <c r="D247" s="1">
        <v>59500</v>
      </c>
      <c r="F247" s="1">
        <v>59500</v>
      </c>
    </row>
    <row r="248" spans="1:6" ht="12.75">
      <c r="A248" t="s">
        <v>150</v>
      </c>
      <c r="B248" s="1">
        <v>8004.711029596255</v>
      </c>
      <c r="D248" s="1">
        <v>2910.4926954970215</v>
      </c>
      <c r="F248" s="1">
        <v>10915.203725093275</v>
      </c>
    </row>
    <row r="249" spans="1:6" ht="12.75">
      <c r="A249" t="s">
        <v>151</v>
      </c>
      <c r="B249" s="6">
        <v>0.1345329584806093</v>
      </c>
      <c r="D249" s="6">
        <v>0.04891584362179868</v>
      </c>
      <c r="F249" s="6">
        <v>0.183448802102408</v>
      </c>
    </row>
    <row r="251" ht="12.75">
      <c r="A251" t="s">
        <v>152</v>
      </c>
    </row>
    <row r="252" ht="12.75">
      <c r="A252" t="s">
        <v>153</v>
      </c>
    </row>
    <row r="254" ht="12.75">
      <c r="A254" t="s">
        <v>154</v>
      </c>
    </row>
    <row r="255" ht="12.75">
      <c r="A255" s="3"/>
    </row>
    <row r="256" ht="12.75">
      <c r="A256" t="s">
        <v>155</v>
      </c>
    </row>
    <row r="257" ht="12.75">
      <c r="A257" t="s">
        <v>156</v>
      </c>
    </row>
    <row r="259" ht="12.75">
      <c r="B259" t="s">
        <v>157</v>
      </c>
    </row>
    <row r="260" spans="2:6" ht="12.75">
      <c r="B260" t="s">
        <v>53</v>
      </c>
      <c r="D260" t="s">
        <v>111</v>
      </c>
      <c r="F260" t="s">
        <v>56</v>
      </c>
    </row>
    <row r="261" spans="1:6" ht="12.75">
      <c r="A261" t="s">
        <v>158</v>
      </c>
      <c r="B261">
        <v>72744000</v>
      </c>
      <c r="D261">
        <v>27378000</v>
      </c>
      <c r="F261">
        <v>100122000</v>
      </c>
    </row>
    <row r="262" spans="1:6" ht="12.75">
      <c r="A262" t="s">
        <v>159</v>
      </c>
      <c r="B262" s="2">
        <v>25803000</v>
      </c>
      <c r="D262" s="2">
        <v>7006000</v>
      </c>
      <c r="F262" s="2">
        <v>32809000</v>
      </c>
    </row>
    <row r="263" spans="1:6" ht="12.75">
      <c r="A263" t="s">
        <v>160</v>
      </c>
      <c r="B263" s="8">
        <v>9808000</v>
      </c>
      <c r="D263" s="2">
        <v>3484000</v>
      </c>
      <c r="F263" s="2">
        <v>13292000</v>
      </c>
    </row>
    <row r="264" spans="1:6" ht="12.75">
      <c r="A264" t="s">
        <v>56</v>
      </c>
      <c r="B264" s="2">
        <v>108355000</v>
      </c>
      <c r="D264" s="2">
        <v>37868000</v>
      </c>
      <c r="F264" s="2">
        <v>146223000</v>
      </c>
    </row>
    <row r="265" spans="2:6" ht="12.75">
      <c r="B265" s="2"/>
      <c r="D265" s="2"/>
      <c r="F265" s="2"/>
    </row>
    <row r="266" spans="2:6" ht="12.75">
      <c r="B266" s="2"/>
      <c r="D266" s="2"/>
      <c r="F266" s="2"/>
    </row>
    <row r="267" ht="12.75">
      <c r="A267" s="3" t="s">
        <v>161</v>
      </c>
    </row>
    <row r="268" spans="1:8" ht="12.75">
      <c r="A268" s="3"/>
      <c r="B268" t="s">
        <v>53</v>
      </c>
      <c r="E268" t="s">
        <v>111</v>
      </c>
      <c r="H268" t="s">
        <v>56</v>
      </c>
    </row>
    <row r="269" spans="2:9" ht="12.75">
      <c r="B269" t="s">
        <v>162</v>
      </c>
      <c r="C269" t="s">
        <v>161</v>
      </c>
      <c r="E269" t="s">
        <v>162</v>
      </c>
      <c r="F269" t="s">
        <v>161</v>
      </c>
      <c r="H269" t="s">
        <v>162</v>
      </c>
      <c r="I269" t="s">
        <v>161</v>
      </c>
    </row>
    <row r="270" ht="12.75">
      <c r="A270" t="s">
        <v>128</v>
      </c>
    </row>
    <row r="271" spans="1:9" ht="12.75">
      <c r="A271" t="s">
        <v>85</v>
      </c>
      <c r="B271" s="2">
        <v>109738000</v>
      </c>
      <c r="C271" s="2">
        <v>59259000</v>
      </c>
      <c r="E271" s="2">
        <v>1091000</v>
      </c>
      <c r="F271" s="2">
        <v>589000</v>
      </c>
      <c r="H271" s="2">
        <v>110829000</v>
      </c>
      <c r="I271" s="2">
        <v>59848000</v>
      </c>
    </row>
    <row r="272" spans="1:9" ht="12.75">
      <c r="A272" t="s">
        <v>113</v>
      </c>
      <c r="B272" s="2">
        <v>42778000</v>
      </c>
      <c r="C272" s="2">
        <v>27378000</v>
      </c>
      <c r="E272" s="2">
        <v>39933000</v>
      </c>
      <c r="F272" s="2">
        <v>25557000</v>
      </c>
      <c r="H272" s="2">
        <v>82711000</v>
      </c>
      <c r="I272" s="2">
        <v>52935000</v>
      </c>
    </row>
    <row r="273" spans="1:9" ht="12.75">
      <c r="A273" t="s">
        <v>114</v>
      </c>
      <c r="B273" s="2">
        <v>63615000</v>
      </c>
      <c r="C273" s="2">
        <v>34352000</v>
      </c>
      <c r="E273" s="2">
        <v>52893000</v>
      </c>
      <c r="F273" s="2">
        <v>28562000</v>
      </c>
      <c r="H273" s="2">
        <v>116508000</v>
      </c>
      <c r="I273" s="2">
        <v>62914000</v>
      </c>
    </row>
    <row r="274" spans="1:9" ht="12.75">
      <c r="A274" t="s">
        <v>163</v>
      </c>
      <c r="B274" s="2">
        <v>33139000</v>
      </c>
      <c r="C274" s="2">
        <v>17895000</v>
      </c>
      <c r="E274" s="2">
        <v>13839000</v>
      </c>
      <c r="F274" s="2">
        <v>7473000</v>
      </c>
      <c r="H274" s="2">
        <v>46978000</v>
      </c>
      <c r="I274" s="2">
        <v>25368000</v>
      </c>
    </row>
    <row r="275" spans="1:9" ht="12.75">
      <c r="A275" t="s">
        <v>116</v>
      </c>
      <c r="B275" s="2">
        <v>28357000</v>
      </c>
      <c r="C275" s="2">
        <v>12477000</v>
      </c>
      <c r="E275" s="2">
        <v>12210000</v>
      </c>
      <c r="F275" s="2">
        <v>5372000</v>
      </c>
      <c r="H275" s="2">
        <v>40567000</v>
      </c>
      <c r="I275" s="2">
        <v>17849000</v>
      </c>
    </row>
    <row r="276" spans="1:9" ht="12.75">
      <c r="A276" t="s">
        <v>164</v>
      </c>
      <c r="B276" s="2">
        <v>1796000</v>
      </c>
      <c r="C276" s="2">
        <v>1024000</v>
      </c>
      <c r="E276" s="8">
        <v>0</v>
      </c>
      <c r="F276" s="2">
        <v>0</v>
      </c>
      <c r="H276" s="2">
        <v>1796000</v>
      </c>
      <c r="I276" s="2">
        <v>1024000</v>
      </c>
    </row>
    <row r="277" spans="1:9" ht="12.75">
      <c r="A277" t="s">
        <v>165</v>
      </c>
      <c r="B277" s="2">
        <v>122860000</v>
      </c>
      <c r="C277" s="2">
        <v>70030000</v>
      </c>
      <c r="E277" s="2">
        <v>36190000</v>
      </c>
      <c r="F277" s="2">
        <v>20628000</v>
      </c>
      <c r="H277" s="2">
        <v>159050000</v>
      </c>
      <c r="I277" s="2">
        <v>90658000</v>
      </c>
    </row>
    <row r="278" spans="1:10" ht="12.75">
      <c r="A278" t="s">
        <v>56</v>
      </c>
      <c r="B278" s="2">
        <v>402283000</v>
      </c>
      <c r="C278" s="2">
        <v>222415000</v>
      </c>
      <c r="D278" s="6">
        <v>0.5528819264050432</v>
      </c>
      <c r="E278" s="2">
        <v>156156000</v>
      </c>
      <c r="F278" s="2">
        <v>88181000</v>
      </c>
      <c r="G278" s="6">
        <v>0.56469812239043</v>
      </c>
      <c r="H278" s="2">
        <v>558439000</v>
      </c>
      <c r="I278" s="2">
        <v>310596000</v>
      </c>
      <c r="J278" s="6">
        <v>0.5561860829920546</v>
      </c>
    </row>
    <row r="280" ht="12.75">
      <c r="A280" t="s">
        <v>166</v>
      </c>
    </row>
    <row r="283" ht="12.75">
      <c r="A283" s="3"/>
    </row>
    <row r="284" ht="12.75">
      <c r="A284" t="s">
        <v>167</v>
      </c>
    </row>
    <row r="286" ht="12.75">
      <c r="A286" t="s">
        <v>168</v>
      </c>
    </row>
    <row r="287" ht="12.75">
      <c r="A287" t="s">
        <v>169</v>
      </c>
    </row>
    <row r="288" ht="12.75">
      <c r="A288" t="s">
        <v>170</v>
      </c>
    </row>
    <row r="289" ht="12.75">
      <c r="A289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57421875" style="0" bestFit="1" customWidth="1"/>
    <col min="2" max="2" width="28.421875" style="0" bestFit="1" customWidth="1"/>
    <col min="3" max="3" width="18.140625" style="0" bestFit="1" customWidth="1"/>
    <col min="4" max="4" width="15.28125" style="0" customWidth="1"/>
    <col min="5" max="5" width="23.421875" style="0" customWidth="1"/>
    <col min="6" max="9" width="14.8515625" style="0" bestFit="1" customWidth="1"/>
  </cols>
  <sheetData>
    <row r="1" ht="12.75">
      <c r="A1" s="3" t="s">
        <v>224</v>
      </c>
    </row>
    <row r="2" ht="12.75">
      <c r="A2" s="5">
        <v>2017</v>
      </c>
    </row>
    <row r="4" ht="12.75">
      <c r="A4" s="3" t="s">
        <v>27</v>
      </c>
    </row>
    <row r="6" spans="1:3" ht="12.75">
      <c r="A6" t="s">
        <v>28</v>
      </c>
      <c r="B6" s="1">
        <v>9404</v>
      </c>
      <c r="C6" t="s">
        <v>29</v>
      </c>
    </row>
    <row r="7" spans="1:3" ht="12.75">
      <c r="A7" t="s">
        <v>30</v>
      </c>
      <c r="B7" s="1">
        <v>4123</v>
      </c>
      <c r="C7" t="s">
        <v>29</v>
      </c>
    </row>
    <row r="8" spans="1:3" ht="12.75">
      <c r="A8" t="s">
        <v>31</v>
      </c>
      <c r="B8" s="1">
        <v>22</v>
      </c>
      <c r="C8" t="s">
        <v>29</v>
      </c>
    </row>
    <row r="9" spans="1:3" ht="12.75">
      <c r="A9" t="s">
        <v>32</v>
      </c>
      <c r="B9" s="1">
        <v>458</v>
      </c>
      <c r="C9" t="s">
        <v>29</v>
      </c>
    </row>
    <row r="10" spans="1:3" ht="12.75">
      <c r="A10" t="s">
        <v>33</v>
      </c>
      <c r="B10" s="1">
        <v>0</v>
      </c>
      <c r="C10" t="s">
        <v>29</v>
      </c>
    </row>
    <row r="11" spans="1:3" ht="12.75">
      <c r="A11" t="s">
        <v>34</v>
      </c>
      <c r="B11" s="1">
        <v>1127</v>
      </c>
      <c r="C11" t="s">
        <v>35</v>
      </c>
    </row>
    <row r="12" spans="1:3" ht="12.75">
      <c r="A12" t="s">
        <v>36</v>
      </c>
      <c r="B12" s="1">
        <v>1286</v>
      </c>
      <c r="C12" t="s">
        <v>37</v>
      </c>
    </row>
    <row r="13" spans="1:3" ht="12.75">
      <c r="A13" t="s">
        <v>38</v>
      </c>
      <c r="B13" s="1">
        <v>404</v>
      </c>
      <c r="C13" t="s">
        <v>37</v>
      </c>
    </row>
    <row r="14" spans="1:3" ht="12.75">
      <c r="A14" t="s">
        <v>39</v>
      </c>
      <c r="B14" s="1">
        <v>1336</v>
      </c>
      <c r="C14" t="s">
        <v>35</v>
      </c>
    </row>
    <row r="15" spans="1:3" ht="12.75">
      <c r="A15" t="s">
        <v>40</v>
      </c>
      <c r="B15" s="1">
        <v>84</v>
      </c>
      <c r="C15" t="s">
        <v>29</v>
      </c>
    </row>
    <row r="16" spans="1:3" ht="12.75">
      <c r="A16" t="s">
        <v>41</v>
      </c>
      <c r="B16" s="1">
        <v>50</v>
      </c>
      <c r="C16" t="s">
        <v>29</v>
      </c>
    </row>
    <row r="17" spans="1:3" ht="12.75">
      <c r="A17" t="s">
        <v>42</v>
      </c>
      <c r="B17" s="1">
        <v>1206</v>
      </c>
      <c r="C17" t="s">
        <v>35</v>
      </c>
    </row>
    <row r="18" spans="1:3" ht="12.75">
      <c r="A18" t="s">
        <v>43</v>
      </c>
      <c r="B18" s="1">
        <v>1095</v>
      </c>
      <c r="C18" t="s">
        <v>44</v>
      </c>
    </row>
    <row r="19" ht="12.75">
      <c r="B19" s="1"/>
    </row>
    <row r="20" spans="1:3" ht="12.75">
      <c r="A20" t="s">
        <v>45</v>
      </c>
      <c r="B20" s="1">
        <v>135200</v>
      </c>
      <c r="C20" t="s">
        <v>46</v>
      </c>
    </row>
    <row r="21" ht="12.75">
      <c r="B21" s="1"/>
    </row>
    <row r="22" spans="1:3" ht="12.75">
      <c r="A22" t="s">
        <v>47</v>
      </c>
      <c r="B22" s="1">
        <v>9</v>
      </c>
      <c r="C22" t="s">
        <v>48</v>
      </c>
    </row>
    <row r="24" ht="12.75">
      <c r="A24" t="s">
        <v>49</v>
      </c>
    </row>
    <row r="25" ht="12.75">
      <c r="A25" t="s">
        <v>188</v>
      </c>
    </row>
    <row r="26" ht="12.75">
      <c r="A26" t="s">
        <v>51</v>
      </c>
    </row>
    <row r="27" ht="12.75">
      <c r="A27" t="s">
        <v>52</v>
      </c>
    </row>
    <row r="28" ht="12.75">
      <c r="A28" t="s">
        <v>178</v>
      </c>
    </row>
    <row r="31" ht="12.75">
      <c r="A31" s="3" t="s">
        <v>53</v>
      </c>
    </row>
    <row r="33" ht="12.75">
      <c r="A33" s="3" t="s">
        <v>54</v>
      </c>
    </row>
    <row r="34" spans="2:6" ht="12.75">
      <c r="B34" t="s">
        <v>4</v>
      </c>
      <c r="D34" t="s">
        <v>55</v>
      </c>
      <c r="F34" t="s">
        <v>56</v>
      </c>
    </row>
    <row r="35" spans="1:7" ht="12.75">
      <c r="A35" t="s">
        <v>57</v>
      </c>
      <c r="B35" s="1">
        <v>528000</v>
      </c>
      <c r="C35" s="6">
        <v>0.4981132075471698</v>
      </c>
      <c r="D35" s="1">
        <v>58100</v>
      </c>
      <c r="E35" s="6">
        <v>0.6370614035087719</v>
      </c>
      <c r="F35" s="1">
        <v>586100</v>
      </c>
      <c r="G35" s="6">
        <v>0.5091209173036831</v>
      </c>
    </row>
    <row r="36" spans="1:7" ht="12.75">
      <c r="A36" t="s">
        <v>34</v>
      </c>
      <c r="B36" s="1">
        <v>101000</v>
      </c>
      <c r="C36" s="6">
        <v>0.09528301886792453</v>
      </c>
      <c r="D36" s="1">
        <v>4100</v>
      </c>
      <c r="E36" s="6">
        <v>0.044956140350877194</v>
      </c>
      <c r="F36" s="1">
        <v>105100</v>
      </c>
      <c r="G36" s="6">
        <v>0.09129603891591383</v>
      </c>
    </row>
    <row r="37" spans="1:7" ht="12.75">
      <c r="A37" t="s">
        <v>58</v>
      </c>
      <c r="B37" s="1">
        <v>41000</v>
      </c>
      <c r="C37" s="6">
        <v>0.038679245283018866</v>
      </c>
      <c r="D37" s="1">
        <v>1600</v>
      </c>
      <c r="E37" s="6">
        <v>0.017543859649122806</v>
      </c>
      <c r="F37" s="1">
        <v>42600</v>
      </c>
      <c r="G37" s="6">
        <v>0.03700486448922863</v>
      </c>
    </row>
    <row r="38" spans="1:7" ht="12.75">
      <c r="A38" t="s">
        <v>59</v>
      </c>
      <c r="B38" s="1">
        <v>183000</v>
      </c>
      <c r="C38" s="6">
        <v>0.17264150943396225</v>
      </c>
      <c r="D38" s="1">
        <v>1000</v>
      </c>
      <c r="E38" s="6">
        <v>0.010964912280701754</v>
      </c>
      <c r="F38" s="1">
        <v>184000</v>
      </c>
      <c r="G38" s="6">
        <v>0.15983321751216123</v>
      </c>
    </row>
    <row r="39" spans="1:7" ht="12.75">
      <c r="A39" t="s">
        <v>60</v>
      </c>
      <c r="B39" s="1">
        <v>2000</v>
      </c>
      <c r="C39" s="6">
        <v>0.0018867924528301887</v>
      </c>
      <c r="D39" s="1">
        <v>400</v>
      </c>
      <c r="E39" s="6">
        <v>0.0043859649122807015</v>
      </c>
      <c r="F39" s="1">
        <v>2400</v>
      </c>
      <c r="G39" s="6">
        <v>0.0020847810979847115</v>
      </c>
    </row>
    <row r="40" spans="1:7" ht="12.75">
      <c r="A40" t="s">
        <v>179</v>
      </c>
      <c r="B40" s="1">
        <v>0</v>
      </c>
      <c r="C40" s="6">
        <v>0</v>
      </c>
      <c r="D40" s="1">
        <v>4900</v>
      </c>
      <c r="E40" s="6">
        <v>0.0537280701754386</v>
      </c>
      <c r="F40" s="1">
        <v>4900</v>
      </c>
      <c r="G40" s="6">
        <v>0.0042564280750521195</v>
      </c>
    </row>
    <row r="41" spans="1:7" ht="12.75">
      <c r="A41" t="s">
        <v>42</v>
      </c>
      <c r="B41" s="1">
        <v>13000</v>
      </c>
      <c r="C41" s="6">
        <v>0.012264150943396227</v>
      </c>
      <c r="D41" s="1">
        <v>400</v>
      </c>
      <c r="E41" s="6">
        <v>0.0043859649122807015</v>
      </c>
      <c r="F41" s="1">
        <v>13400</v>
      </c>
      <c r="G41" s="6">
        <v>0.011640027797081306</v>
      </c>
    </row>
    <row r="42" spans="1:7" ht="12.75">
      <c r="A42" t="s">
        <v>61</v>
      </c>
      <c r="B42" s="1">
        <v>8000</v>
      </c>
      <c r="C42" s="6">
        <v>0.007547169811320755</v>
      </c>
      <c r="D42" s="1">
        <v>0</v>
      </c>
      <c r="E42" s="6">
        <v>0</v>
      </c>
      <c r="F42" s="1">
        <v>8000</v>
      </c>
      <c r="G42" s="6">
        <v>0.006949270326615705</v>
      </c>
    </row>
    <row r="43" spans="1:7" ht="12.75">
      <c r="A43" t="s">
        <v>62</v>
      </c>
      <c r="B43" s="1">
        <v>7000</v>
      </c>
      <c r="C43" s="6">
        <v>0.006603773584905661</v>
      </c>
      <c r="D43" s="1">
        <v>1800</v>
      </c>
      <c r="E43" s="6">
        <v>0.019736842105263157</v>
      </c>
      <c r="F43" s="1">
        <v>8800</v>
      </c>
      <c r="G43" s="6">
        <v>0.007644197359277276</v>
      </c>
    </row>
    <row r="44" spans="1:7" ht="12.75">
      <c r="A44" t="s">
        <v>63</v>
      </c>
      <c r="B44" s="1">
        <v>177000</v>
      </c>
      <c r="C44" s="6">
        <v>0.1669811320754717</v>
      </c>
      <c r="D44" s="1">
        <v>18800</v>
      </c>
      <c r="E44" s="6">
        <v>0.20614035087719298</v>
      </c>
      <c r="F44" s="1">
        <v>195800</v>
      </c>
      <c r="G44" s="6">
        <v>0.17008339124391939</v>
      </c>
    </row>
    <row r="45" spans="1:6" ht="12.75">
      <c r="A45" t="s">
        <v>56</v>
      </c>
      <c r="B45" s="1">
        <v>1060000</v>
      </c>
      <c r="D45" s="1">
        <v>91200</v>
      </c>
      <c r="F45" s="1">
        <v>1151200</v>
      </c>
    </row>
    <row r="47" ht="12.75">
      <c r="A47" s="3" t="s">
        <v>64</v>
      </c>
    </row>
    <row r="48" spans="2:6" ht="12.75">
      <c r="B48" t="s">
        <v>4</v>
      </c>
      <c r="D48" t="s">
        <v>55</v>
      </c>
      <c r="F48" t="s">
        <v>56</v>
      </c>
    </row>
    <row r="49" spans="1:7" ht="12.75">
      <c r="A49" t="s">
        <v>57</v>
      </c>
      <c r="B49" s="1">
        <v>1428000</v>
      </c>
      <c r="C49" s="6">
        <v>0.37100545596258766</v>
      </c>
      <c r="D49" s="1">
        <v>218100</v>
      </c>
      <c r="E49" s="6">
        <v>0.3817608962016454</v>
      </c>
      <c r="F49" s="1">
        <v>1646100</v>
      </c>
      <c r="G49" s="6">
        <v>0.3723955387643373</v>
      </c>
    </row>
    <row r="50" spans="1:7" ht="12.75">
      <c r="A50" t="s">
        <v>34</v>
      </c>
      <c r="B50" s="1">
        <v>562000</v>
      </c>
      <c r="C50" s="6">
        <v>0.14601195115614446</v>
      </c>
      <c r="D50" s="1">
        <v>46600</v>
      </c>
      <c r="E50" s="6">
        <v>0.08156835287939787</v>
      </c>
      <c r="F50" s="1">
        <v>608600</v>
      </c>
      <c r="G50" s="6">
        <v>0.1376829626948397</v>
      </c>
    </row>
    <row r="51" spans="1:7" ht="12.75">
      <c r="A51" t="s">
        <v>58</v>
      </c>
      <c r="B51" s="1">
        <v>201000</v>
      </c>
      <c r="C51" s="6">
        <v>0.05222135619641465</v>
      </c>
      <c r="D51" s="1">
        <v>7800</v>
      </c>
      <c r="E51" s="6">
        <v>0.013653071941186767</v>
      </c>
      <c r="F51" s="1">
        <v>208800</v>
      </c>
      <c r="G51" s="6">
        <v>0.04723661289957695</v>
      </c>
    </row>
    <row r="52" spans="1:7" ht="12.75">
      <c r="A52" t="s">
        <v>59</v>
      </c>
      <c r="B52" s="1">
        <v>900000</v>
      </c>
      <c r="C52" s="6">
        <v>0.2338269680436477</v>
      </c>
      <c r="D52" s="1">
        <v>4900</v>
      </c>
      <c r="E52" s="6">
        <v>0.008576929809207072</v>
      </c>
      <c r="F52" s="1">
        <v>904900</v>
      </c>
      <c r="G52" s="6">
        <v>0.20471461213039838</v>
      </c>
    </row>
    <row r="53" spans="1:7" ht="12.75">
      <c r="A53" t="s">
        <v>60</v>
      </c>
      <c r="B53" s="1">
        <v>5000</v>
      </c>
      <c r="C53" s="6">
        <v>0.0012990387113535984</v>
      </c>
      <c r="D53" s="1">
        <v>8800</v>
      </c>
      <c r="E53" s="6">
        <v>0.015403465779800455</v>
      </c>
      <c r="F53" s="1">
        <v>13800</v>
      </c>
      <c r="G53" s="6">
        <v>0.0031219600479605457</v>
      </c>
    </row>
    <row r="54" spans="1:7" ht="12.75">
      <c r="A54" t="s">
        <v>179</v>
      </c>
      <c r="B54" s="1">
        <v>0</v>
      </c>
      <c r="C54" s="6">
        <v>0</v>
      </c>
      <c r="D54" s="1">
        <v>101600</v>
      </c>
      <c r="E54" s="6">
        <v>0.17784001400315072</v>
      </c>
      <c r="F54" s="1">
        <v>101600</v>
      </c>
      <c r="G54" s="6">
        <v>0.022984865280637062</v>
      </c>
    </row>
    <row r="55" spans="1:7" ht="12.75">
      <c r="A55" t="s">
        <v>42</v>
      </c>
      <c r="B55" s="1">
        <v>63000</v>
      </c>
      <c r="C55" s="6">
        <v>0.01636788776305534</v>
      </c>
      <c r="D55" s="1">
        <v>7000</v>
      </c>
      <c r="E55" s="6">
        <v>0.012252756870295816</v>
      </c>
      <c r="F55" s="1">
        <v>70000</v>
      </c>
      <c r="G55" s="6">
        <v>0.015836029228785378</v>
      </c>
    </row>
    <row r="56" spans="1:7" ht="12.75">
      <c r="A56" t="s">
        <v>61</v>
      </c>
      <c r="B56" s="1">
        <v>33000</v>
      </c>
      <c r="C56" s="6">
        <v>0.00857365549493375</v>
      </c>
      <c r="D56" s="1">
        <v>0</v>
      </c>
      <c r="E56" s="6">
        <v>0</v>
      </c>
      <c r="F56" s="1">
        <v>33000</v>
      </c>
      <c r="G56" s="6">
        <v>0.007465556636427392</v>
      </c>
    </row>
    <row r="57" spans="1:7" ht="12.75">
      <c r="A57" t="s">
        <v>62</v>
      </c>
      <c r="B57" s="1">
        <v>13000</v>
      </c>
      <c r="C57" s="6">
        <v>0.0033775006495193557</v>
      </c>
      <c r="D57" s="1">
        <v>11200</v>
      </c>
      <c r="E57" s="6">
        <v>0.019604410992473308</v>
      </c>
      <c r="F57" s="1">
        <v>24200</v>
      </c>
      <c r="G57" s="6">
        <v>0.0054747415333800875</v>
      </c>
    </row>
    <row r="58" spans="1:7" ht="12.75">
      <c r="A58" t="s">
        <v>63</v>
      </c>
      <c r="B58" s="1">
        <v>645000</v>
      </c>
      <c r="C58" s="6">
        <v>0.16757599376461418</v>
      </c>
      <c r="D58" s="1">
        <v>165300</v>
      </c>
      <c r="E58" s="6">
        <v>0.2893401015228426</v>
      </c>
      <c r="F58" s="1">
        <v>810300</v>
      </c>
      <c r="G58" s="6">
        <v>0.18331334977263986</v>
      </c>
    </row>
    <row r="59" spans="1:6" ht="12.75">
      <c r="A59" t="s">
        <v>56</v>
      </c>
      <c r="B59" s="1">
        <v>3849000</v>
      </c>
      <c r="D59" s="1">
        <v>571300</v>
      </c>
      <c r="F59" s="1">
        <v>4420300</v>
      </c>
    </row>
    <row r="61" ht="12.75">
      <c r="A61" s="3" t="s">
        <v>65</v>
      </c>
    </row>
    <row r="62" spans="2:6" ht="12.75">
      <c r="B62" t="s">
        <v>4</v>
      </c>
      <c r="D62" t="s">
        <v>55</v>
      </c>
      <c r="F62" t="s">
        <v>56</v>
      </c>
    </row>
    <row r="63" spans="1:7" ht="12.75">
      <c r="A63" t="s">
        <v>57</v>
      </c>
      <c r="B63" s="2">
        <v>140219000</v>
      </c>
      <c r="C63" s="6">
        <v>0.5381055265389767</v>
      </c>
      <c r="D63" s="2">
        <v>20542000</v>
      </c>
      <c r="E63" s="6">
        <v>0.5705952612427433</v>
      </c>
      <c r="F63" s="2">
        <v>160761000</v>
      </c>
      <c r="G63" s="6">
        <v>0.5420493627351811</v>
      </c>
    </row>
    <row r="64" spans="1:7" ht="12.75">
      <c r="A64" t="s">
        <v>34</v>
      </c>
      <c r="B64" s="2">
        <v>43626000</v>
      </c>
      <c r="C64" s="6">
        <v>0.16741947739457133</v>
      </c>
      <c r="D64" s="2">
        <v>2876000</v>
      </c>
      <c r="E64" s="6">
        <v>0.07988666981472736</v>
      </c>
      <c r="F64" s="2">
        <v>46502000</v>
      </c>
      <c r="G64" s="6">
        <v>0.15679411963045384</v>
      </c>
    </row>
    <row r="65" spans="1:7" ht="12.75">
      <c r="A65" t="s">
        <v>58</v>
      </c>
      <c r="B65" s="2">
        <v>6346000</v>
      </c>
      <c r="C65" s="6">
        <v>0.024353459027780442</v>
      </c>
      <c r="D65" s="2">
        <v>332000</v>
      </c>
      <c r="E65" s="6">
        <v>0.00922196605649843</v>
      </c>
      <c r="F65" s="2">
        <v>6678000</v>
      </c>
      <c r="G65" s="6">
        <v>0.022516690269067368</v>
      </c>
    </row>
    <row r="66" spans="1:7" ht="12.75">
      <c r="A66" t="s">
        <v>59</v>
      </c>
      <c r="B66" s="2">
        <v>45507000</v>
      </c>
      <c r="C66" s="6">
        <v>0.1746380176453206</v>
      </c>
      <c r="D66" s="2">
        <v>268000</v>
      </c>
      <c r="E66" s="6">
        <v>0.007444237660064999</v>
      </c>
      <c r="F66" s="2">
        <v>45775000</v>
      </c>
      <c r="G66" s="6">
        <v>0.15434284172904444</v>
      </c>
    </row>
    <row r="67" spans="1:7" ht="12.75">
      <c r="A67" t="s">
        <v>60</v>
      </c>
      <c r="B67" s="2">
        <v>274000</v>
      </c>
      <c r="C67" s="6">
        <v>0.0010515045341336026</v>
      </c>
      <c r="D67" s="2">
        <v>650000</v>
      </c>
      <c r="E67" s="6">
        <v>0.018055054026277047</v>
      </c>
      <c r="F67" s="2">
        <v>924000</v>
      </c>
      <c r="G67" s="6">
        <v>0.003115516892575359</v>
      </c>
    </row>
    <row r="68" spans="1:7" ht="12.75">
      <c r="A68" t="s">
        <v>179</v>
      </c>
      <c r="B68" s="2">
        <v>0</v>
      </c>
      <c r="C68" s="6">
        <v>0</v>
      </c>
      <c r="D68" s="2">
        <v>4872000</v>
      </c>
      <c r="E68" s="6">
        <v>0.13532957417849503</v>
      </c>
      <c r="F68" s="2">
        <v>4872000</v>
      </c>
      <c r="G68" s="6">
        <v>0.01642727088812462</v>
      </c>
    </row>
    <row r="69" spans="1:7" ht="12.75">
      <c r="A69" t="s">
        <v>42</v>
      </c>
      <c r="B69" s="2">
        <v>2059000</v>
      </c>
      <c r="C69" s="6">
        <v>0.007901634437157254</v>
      </c>
      <c r="D69" s="2">
        <v>354000</v>
      </c>
      <c r="E69" s="6">
        <v>0.009833060192772422</v>
      </c>
      <c r="F69" s="2">
        <v>2413000</v>
      </c>
      <c r="G69" s="6">
        <v>0.008136084698900802</v>
      </c>
    </row>
    <row r="70" spans="1:7" ht="12.75">
      <c r="A70" t="s">
        <v>61</v>
      </c>
      <c r="B70" s="2">
        <v>1815000</v>
      </c>
      <c r="C70" s="6">
        <v>0.006965258136687914</v>
      </c>
      <c r="D70" s="2">
        <v>0</v>
      </c>
      <c r="E70" s="6">
        <v>0</v>
      </c>
      <c r="F70" s="2">
        <v>1815000</v>
      </c>
      <c r="G70" s="6">
        <v>0.006119765324701598</v>
      </c>
    </row>
    <row r="71" spans="1:7" ht="12.75">
      <c r="A71" t="s">
        <v>62</v>
      </c>
      <c r="B71" s="2">
        <v>523000</v>
      </c>
      <c r="C71" s="6">
        <v>0.002007068873546986</v>
      </c>
      <c r="D71" s="2">
        <v>260000</v>
      </c>
      <c r="E71" s="6">
        <v>0.007222021610510819</v>
      </c>
      <c r="F71" s="2">
        <v>783000</v>
      </c>
      <c r="G71" s="6">
        <v>0.0026400971070200284</v>
      </c>
    </row>
    <row r="72" spans="1:7" ht="12.75">
      <c r="A72" t="s">
        <v>63</v>
      </c>
      <c r="B72" s="2">
        <v>20210000</v>
      </c>
      <c r="C72" s="6">
        <v>0.0775580534118252</v>
      </c>
      <c r="D72" s="2">
        <v>5848000</v>
      </c>
      <c r="E72" s="6">
        <v>0.16243993222410488</v>
      </c>
      <c r="F72" s="2">
        <v>26058000</v>
      </c>
      <c r="G72" s="6">
        <v>0.08786162249645964</v>
      </c>
    </row>
    <row r="73" spans="1:6" ht="12.75">
      <c r="A73" t="s">
        <v>56</v>
      </c>
      <c r="B73" s="2">
        <v>260579000</v>
      </c>
      <c r="D73" s="2">
        <v>36001000</v>
      </c>
      <c r="F73" s="2">
        <v>296580000</v>
      </c>
    </row>
    <row r="75" ht="12.75">
      <c r="A75" s="7" t="s">
        <v>204</v>
      </c>
    </row>
    <row r="76" ht="12.75">
      <c r="A76" t="s">
        <v>66</v>
      </c>
    </row>
    <row r="77" ht="12.75">
      <c r="A77" t="s">
        <v>180</v>
      </c>
    </row>
    <row r="78" ht="12.75">
      <c r="A78" t="s">
        <v>67</v>
      </c>
    </row>
    <row r="79" ht="12.75">
      <c r="A79" t="s">
        <v>68</v>
      </c>
    </row>
    <row r="81" ht="12.75">
      <c r="A81" s="3" t="s">
        <v>69</v>
      </c>
    </row>
    <row r="82" spans="2:6" ht="12.75">
      <c r="B82" t="s">
        <v>4</v>
      </c>
      <c r="D82" t="s">
        <v>55</v>
      </c>
      <c r="F82" t="s">
        <v>56</v>
      </c>
    </row>
    <row r="83" spans="1:7" ht="12.75">
      <c r="A83" t="s">
        <v>70</v>
      </c>
      <c r="B83" s="1">
        <v>913000</v>
      </c>
      <c r="C83" s="6">
        <v>0.8613207547169811</v>
      </c>
      <c r="D83" s="1">
        <v>48400</v>
      </c>
      <c r="E83" s="6">
        <v>0.5307017543859649</v>
      </c>
      <c r="F83" s="1">
        <v>961400</v>
      </c>
      <c r="G83" s="6">
        <v>0.8351285615010424</v>
      </c>
    </row>
    <row r="84" spans="1:7" ht="12.75">
      <c r="A84" t="s">
        <v>71</v>
      </c>
      <c r="B84" s="1">
        <v>99000</v>
      </c>
      <c r="C84" s="6">
        <v>0.09339622641509433</v>
      </c>
      <c r="D84" s="1">
        <v>15500</v>
      </c>
      <c r="E84" s="6">
        <v>0.1699561403508772</v>
      </c>
      <c r="F84" s="1">
        <v>114500</v>
      </c>
      <c r="G84" s="6">
        <v>0.09946143154968728</v>
      </c>
    </row>
    <row r="85" spans="1:7" ht="12.75">
      <c r="A85" t="s">
        <v>72</v>
      </c>
      <c r="B85" s="1">
        <v>36000</v>
      </c>
      <c r="C85" s="6">
        <v>0.033962264150943396</v>
      </c>
      <c r="D85" s="1">
        <v>22100</v>
      </c>
      <c r="E85" s="6">
        <v>0.24232456140350878</v>
      </c>
      <c r="F85" s="1">
        <v>58100</v>
      </c>
      <c r="G85" s="6">
        <v>0.05046907574704656</v>
      </c>
    </row>
    <row r="86" spans="1:7" ht="12.75">
      <c r="A86" t="s">
        <v>62</v>
      </c>
      <c r="B86" s="1">
        <v>11000</v>
      </c>
      <c r="C86" s="6">
        <v>0.010377358490566037</v>
      </c>
      <c r="D86" s="1">
        <v>800</v>
      </c>
      <c r="E86" s="6">
        <v>0.008771929824561403</v>
      </c>
      <c r="F86" s="1">
        <v>11800</v>
      </c>
      <c r="G86" s="6">
        <v>0.010250173731758166</v>
      </c>
    </row>
    <row r="87" spans="1:7" ht="12.75">
      <c r="A87" t="s">
        <v>73</v>
      </c>
      <c r="B87" s="1">
        <v>0</v>
      </c>
      <c r="C87" s="6">
        <v>0</v>
      </c>
      <c r="D87" s="1">
        <v>4400</v>
      </c>
      <c r="E87" s="6">
        <v>0.04824561403508772</v>
      </c>
      <c r="F87" s="1">
        <v>4400</v>
      </c>
      <c r="G87" s="6">
        <v>0.003822098679638638</v>
      </c>
    </row>
    <row r="88" spans="1:6" ht="12.75">
      <c r="A88" t="s">
        <v>56</v>
      </c>
      <c r="B88" s="1">
        <v>1060000</v>
      </c>
      <c r="D88" s="1">
        <v>91200</v>
      </c>
      <c r="F88" s="1">
        <v>1151200</v>
      </c>
    </row>
    <row r="90" ht="12.75">
      <c r="A90" s="3" t="s">
        <v>74</v>
      </c>
    </row>
    <row r="91" spans="2:6" ht="12.75">
      <c r="B91" t="s">
        <v>4</v>
      </c>
      <c r="D91" t="s">
        <v>55</v>
      </c>
      <c r="F91" t="s">
        <v>56</v>
      </c>
    </row>
    <row r="92" spans="1:7" ht="12.75">
      <c r="A92" t="s">
        <v>70</v>
      </c>
      <c r="B92" s="1">
        <v>3522000</v>
      </c>
      <c r="C92" s="6">
        <v>0.9150428682774747</v>
      </c>
      <c r="D92" s="1">
        <v>207100</v>
      </c>
      <c r="E92" s="6">
        <v>0.3625065639768948</v>
      </c>
      <c r="F92" s="1">
        <v>3729100</v>
      </c>
      <c r="G92" s="6">
        <v>0.8436305228151936</v>
      </c>
    </row>
    <row r="93" spans="1:7" ht="12.75">
      <c r="A93" t="s">
        <v>71</v>
      </c>
      <c r="B93" s="1">
        <v>192000</v>
      </c>
      <c r="C93" s="6">
        <v>0.04988308651597818</v>
      </c>
      <c r="D93" s="1">
        <v>63600</v>
      </c>
      <c r="E93" s="6">
        <v>0.11132504813583056</v>
      </c>
      <c r="F93" s="1">
        <v>255600</v>
      </c>
      <c r="G93" s="6">
        <v>0.05782412958396489</v>
      </c>
    </row>
    <row r="94" spans="1:7" ht="12.75">
      <c r="A94" t="s">
        <v>72</v>
      </c>
      <c r="B94" s="1">
        <v>105000</v>
      </c>
      <c r="C94" s="6">
        <v>0.027279812938425563</v>
      </c>
      <c r="D94" s="1">
        <v>155100</v>
      </c>
      <c r="E94" s="6">
        <v>0.271486084368983</v>
      </c>
      <c r="F94" s="1">
        <v>260100</v>
      </c>
      <c r="G94" s="6">
        <v>0.0588421600343868</v>
      </c>
    </row>
    <row r="95" spans="1:7" ht="12.75">
      <c r="A95" t="s">
        <v>62</v>
      </c>
      <c r="B95" s="1">
        <v>30000</v>
      </c>
      <c r="C95" s="6">
        <v>0.00779423226812159</v>
      </c>
      <c r="D95" s="1">
        <v>5500</v>
      </c>
      <c r="E95" s="6">
        <v>0.009627166112375284</v>
      </c>
      <c r="F95" s="1">
        <v>35500</v>
      </c>
      <c r="G95" s="6">
        <v>0.008031129108884013</v>
      </c>
    </row>
    <row r="96" spans="1:7" ht="12.75">
      <c r="A96" t="s">
        <v>73</v>
      </c>
      <c r="B96" s="1">
        <v>0</v>
      </c>
      <c r="C96" s="6">
        <v>0</v>
      </c>
      <c r="D96" s="1">
        <v>140000</v>
      </c>
      <c r="E96" s="6">
        <v>0.24505513740591633</v>
      </c>
      <c r="F96" s="1">
        <v>140000</v>
      </c>
      <c r="G96" s="6">
        <v>0.031672058457570755</v>
      </c>
    </row>
    <row r="97" spans="1:6" ht="12.75">
      <c r="A97" t="s">
        <v>56</v>
      </c>
      <c r="B97" s="1">
        <v>3849000</v>
      </c>
      <c r="D97" s="1">
        <v>571300</v>
      </c>
      <c r="F97" s="1">
        <v>4420300</v>
      </c>
    </row>
    <row r="99" ht="12.75">
      <c r="A99" s="3" t="s">
        <v>75</v>
      </c>
    </row>
    <row r="100" spans="2:6" ht="12.75">
      <c r="B100" t="s">
        <v>4</v>
      </c>
      <c r="D100" t="s">
        <v>55</v>
      </c>
      <c r="F100" t="s">
        <v>56</v>
      </c>
    </row>
    <row r="101" spans="1:7" ht="12.75">
      <c r="A101" t="s">
        <v>70</v>
      </c>
      <c r="B101" s="2">
        <v>226225000</v>
      </c>
      <c r="C101" s="6">
        <v>0.8681628220232636</v>
      </c>
      <c r="D101" s="2">
        <v>14439000</v>
      </c>
      <c r="E101" s="6">
        <v>0.4010721924390989</v>
      </c>
      <c r="F101" s="2">
        <v>240664000</v>
      </c>
      <c r="G101" s="6">
        <v>0.8114640231977881</v>
      </c>
    </row>
    <row r="102" spans="1:7" ht="12.75">
      <c r="A102" t="s">
        <v>71</v>
      </c>
      <c r="B102" s="2">
        <v>18467000</v>
      </c>
      <c r="C102" s="6">
        <v>0.07086910303593152</v>
      </c>
      <c r="D102" s="2">
        <v>6049000</v>
      </c>
      <c r="E102" s="6">
        <v>0.16802311046915364</v>
      </c>
      <c r="F102" s="2">
        <v>24516000</v>
      </c>
      <c r="G102" s="6">
        <v>0.08266235079910986</v>
      </c>
    </row>
    <row r="103" spans="1:7" ht="12.75">
      <c r="A103" t="s">
        <v>72</v>
      </c>
      <c r="B103" s="2">
        <v>11022000</v>
      </c>
      <c r="C103" s="6">
        <v>0.04229811304825024</v>
      </c>
      <c r="D103" s="2">
        <v>5639000</v>
      </c>
      <c r="E103" s="6">
        <v>0.15663453792950197</v>
      </c>
      <c r="F103" s="2">
        <v>16661000</v>
      </c>
      <c r="G103" s="6">
        <v>0.05617708544069054</v>
      </c>
    </row>
    <row r="104" spans="1:7" ht="12.75">
      <c r="A104" t="s">
        <v>62</v>
      </c>
      <c r="B104" s="2">
        <v>4865000</v>
      </c>
      <c r="C104" s="6">
        <v>0.018669961892554657</v>
      </c>
      <c r="D104" s="2">
        <v>477000</v>
      </c>
      <c r="E104" s="6">
        <v>0.013249631954667926</v>
      </c>
      <c r="F104" s="2">
        <v>5342000</v>
      </c>
      <c r="G104" s="6">
        <v>0.01801200350664239</v>
      </c>
    </row>
    <row r="105" spans="1:7" ht="12.75">
      <c r="A105" t="s">
        <v>73</v>
      </c>
      <c r="B105" s="2">
        <v>0</v>
      </c>
      <c r="C105" s="6">
        <v>0</v>
      </c>
      <c r="D105" s="2">
        <v>9397000</v>
      </c>
      <c r="E105" s="6">
        <v>0.26102052720757757</v>
      </c>
      <c r="F105" s="2">
        <v>9397000</v>
      </c>
      <c r="G105" s="6">
        <v>0.0316845370557691</v>
      </c>
    </row>
    <row r="106" spans="1:6" ht="12.75">
      <c r="A106" t="s">
        <v>56</v>
      </c>
      <c r="B106" s="2">
        <v>260579000</v>
      </c>
      <c r="D106" s="2">
        <v>36001000</v>
      </c>
      <c r="F106" s="2">
        <v>296580000</v>
      </c>
    </row>
    <row r="108" ht="12.75">
      <c r="A108" s="7" t="s">
        <v>205</v>
      </c>
    </row>
    <row r="109" ht="12.75">
      <c r="A109" t="s">
        <v>76</v>
      </c>
    </row>
    <row r="110" ht="12.75">
      <c r="A110" t="s">
        <v>77</v>
      </c>
    </row>
    <row r="111" ht="12.75">
      <c r="A111" t="s">
        <v>78</v>
      </c>
    </row>
    <row r="114" ht="12.75">
      <c r="A114" s="3" t="s">
        <v>79</v>
      </c>
    </row>
    <row r="115" spans="2:3" ht="12.75">
      <c r="B115" t="s">
        <v>1</v>
      </c>
      <c r="C115" t="s">
        <v>3</v>
      </c>
    </row>
    <row r="116" spans="1:3" ht="12.75">
      <c r="A116" t="s">
        <v>80</v>
      </c>
      <c r="B116" s="1">
        <v>1873000</v>
      </c>
      <c r="C116" s="2">
        <v>78017000</v>
      </c>
    </row>
    <row r="117" spans="1:3" ht="12.75">
      <c r="A117" t="s">
        <v>81</v>
      </c>
      <c r="B117" s="1">
        <v>81000</v>
      </c>
      <c r="C117" s="2">
        <v>2060000</v>
      </c>
    </row>
    <row r="118" spans="1:3" ht="12.75">
      <c r="A118" t="s">
        <v>82</v>
      </c>
      <c r="B118" s="1">
        <v>1559000</v>
      </c>
      <c r="C118" s="2">
        <v>53374000</v>
      </c>
    </row>
    <row r="119" spans="1:3" ht="12.75">
      <c r="A119" t="s">
        <v>56</v>
      </c>
      <c r="B119" s="1">
        <v>3513000</v>
      </c>
      <c r="C119" s="2">
        <v>133451000</v>
      </c>
    </row>
    <row r="121" ht="12.75">
      <c r="A121" s="7" t="s">
        <v>206</v>
      </c>
    </row>
    <row r="122" ht="12.75">
      <c r="A122" t="s">
        <v>83</v>
      </c>
    </row>
    <row r="125" ht="12.75">
      <c r="A125" s="3" t="s">
        <v>84</v>
      </c>
    </row>
    <row r="127" spans="2:8" ht="12.75">
      <c r="B127" t="s">
        <v>85</v>
      </c>
      <c r="C127" t="s">
        <v>86</v>
      </c>
      <c r="D127" t="s">
        <v>87</v>
      </c>
      <c r="E127" t="s">
        <v>88</v>
      </c>
      <c r="F127" t="s">
        <v>89</v>
      </c>
      <c r="G127" t="s">
        <v>56</v>
      </c>
      <c r="H127" t="s">
        <v>90</v>
      </c>
    </row>
    <row r="128" spans="1:8" ht="12.75">
      <c r="A128" t="s">
        <v>91</v>
      </c>
      <c r="B128" s="2">
        <v>97973000</v>
      </c>
      <c r="C128" s="2">
        <v>32990000</v>
      </c>
      <c r="D128" s="2">
        <v>57714000</v>
      </c>
      <c r="E128" s="2">
        <v>28142000</v>
      </c>
      <c r="F128" s="2">
        <v>43759000</v>
      </c>
      <c r="G128" s="2">
        <v>260578000</v>
      </c>
      <c r="H128" s="6">
        <v>0.6059530730414158</v>
      </c>
    </row>
    <row r="129" spans="1:8" ht="12.75">
      <c r="A129" t="s">
        <v>92</v>
      </c>
      <c r="B129" s="2">
        <v>11218000</v>
      </c>
      <c r="C129" s="2">
        <v>10044000</v>
      </c>
      <c r="D129" s="2">
        <v>7256000</v>
      </c>
      <c r="E129" s="2">
        <v>4292000</v>
      </c>
      <c r="F129" s="2">
        <v>3192000</v>
      </c>
      <c r="G129" s="2">
        <v>36002000</v>
      </c>
      <c r="H129" s="6">
        <v>0.0837197404832221</v>
      </c>
    </row>
    <row r="130" spans="1:8" ht="12.75">
      <c r="A130" t="s">
        <v>56</v>
      </c>
      <c r="B130" s="2">
        <v>109191000</v>
      </c>
      <c r="C130" s="2">
        <v>43034000</v>
      </c>
      <c r="D130" s="2">
        <v>64970000</v>
      </c>
      <c r="E130" s="2">
        <v>32434000</v>
      </c>
      <c r="F130" s="2">
        <v>46951000</v>
      </c>
      <c r="G130" s="2">
        <v>296580000</v>
      </c>
      <c r="H130" s="6"/>
    </row>
    <row r="131" spans="1:8" ht="12.75">
      <c r="A131" t="s">
        <v>90</v>
      </c>
      <c r="B131" s="6">
        <v>0.3681671049969654</v>
      </c>
      <c r="C131" s="6">
        <v>0.14510081596870997</v>
      </c>
      <c r="D131" s="6">
        <v>0.2190639962236159</v>
      </c>
      <c r="E131" s="6">
        <v>0.10936003776384112</v>
      </c>
      <c r="F131" s="6">
        <v>0.15830804504686763</v>
      </c>
      <c r="G131" s="2"/>
      <c r="H131" s="6"/>
    </row>
    <row r="132" spans="2:8" ht="12.75">
      <c r="B132" s="2"/>
      <c r="C132" s="2"/>
      <c r="D132" s="2"/>
      <c r="E132" s="2"/>
      <c r="F132" s="2"/>
      <c r="G132" s="2"/>
      <c r="H132" s="6"/>
    </row>
    <row r="133" spans="1:8" ht="12.75">
      <c r="A133" t="s">
        <v>93</v>
      </c>
      <c r="B133" s="2">
        <v>0</v>
      </c>
      <c r="C133" s="2">
        <v>40075000</v>
      </c>
      <c r="D133" s="2">
        <v>57643000</v>
      </c>
      <c r="E133" s="2">
        <v>13543000</v>
      </c>
      <c r="F133" s="2">
        <v>22189000</v>
      </c>
      <c r="G133" s="2">
        <v>133450000</v>
      </c>
      <c r="H133" s="6">
        <v>0.31032718647536217</v>
      </c>
    </row>
    <row r="134" spans="1:8" ht="12.75">
      <c r="A134" t="s">
        <v>90</v>
      </c>
      <c r="B134" s="6">
        <v>0</v>
      </c>
      <c r="C134" s="6">
        <v>0.3002997377294867</v>
      </c>
      <c r="D134" s="6">
        <v>0.43194454852004494</v>
      </c>
      <c r="E134" s="6">
        <v>0.10148370176095917</v>
      </c>
      <c r="F134" s="6">
        <v>0.16627201198950917</v>
      </c>
      <c r="G134" s="2"/>
      <c r="H134" s="6"/>
    </row>
    <row r="135" spans="2:8" ht="12.75">
      <c r="B135" s="2"/>
      <c r="C135" s="2"/>
      <c r="D135" s="2"/>
      <c r="E135" s="2"/>
      <c r="F135" s="2"/>
      <c r="G135" s="2"/>
      <c r="H135" s="6"/>
    </row>
    <row r="136" spans="1:7" ht="12.75">
      <c r="A136" t="s">
        <v>56</v>
      </c>
      <c r="B136" s="2">
        <v>109191000</v>
      </c>
      <c r="C136" s="2">
        <v>83109000</v>
      </c>
      <c r="D136" s="2">
        <v>122613000</v>
      </c>
      <c r="E136" s="2">
        <v>45977000</v>
      </c>
      <c r="F136" s="2">
        <v>69140000</v>
      </c>
      <c r="G136" s="2">
        <v>430030000</v>
      </c>
    </row>
    <row r="137" spans="1:6" ht="12.75">
      <c r="A137" t="s">
        <v>90</v>
      </c>
      <c r="B137" s="6">
        <v>0.25391484315047785</v>
      </c>
      <c r="C137" s="6">
        <v>0.19326326070274166</v>
      </c>
      <c r="D137" s="6">
        <v>0.28512661907308795</v>
      </c>
      <c r="E137" s="6">
        <v>0.10691579657233216</v>
      </c>
      <c r="F137" s="6">
        <v>0.16077948050136037</v>
      </c>
    </row>
    <row r="139" ht="12.75">
      <c r="A139" t="s">
        <v>192</v>
      </c>
    </row>
    <row r="140" ht="12.75">
      <c r="A140" t="s">
        <v>95</v>
      </c>
    </row>
    <row r="142" ht="12.75">
      <c r="A142" s="3" t="s">
        <v>96</v>
      </c>
    </row>
    <row r="144" ht="12.75">
      <c r="A144" t="s">
        <v>97</v>
      </c>
    </row>
    <row r="145" ht="12.75">
      <c r="A145" t="s">
        <v>98</v>
      </c>
    </row>
    <row r="147" spans="2:6" ht="12.75">
      <c r="B147" t="s">
        <v>42</v>
      </c>
      <c r="C147" t="s">
        <v>99</v>
      </c>
      <c r="D147" t="s">
        <v>38</v>
      </c>
      <c r="E147" t="s">
        <v>100</v>
      </c>
      <c r="F147" t="s">
        <v>56</v>
      </c>
    </row>
    <row r="148" spans="1:6" ht="12.75">
      <c r="A148" t="s">
        <v>101</v>
      </c>
      <c r="B148" s="2">
        <v>905000</v>
      </c>
      <c r="C148" s="2">
        <v>2190000</v>
      </c>
      <c r="D148" s="2">
        <v>0</v>
      </c>
      <c r="E148" s="2">
        <v>5787000</v>
      </c>
      <c r="F148" s="2">
        <v>8882000</v>
      </c>
    </row>
    <row r="150" ht="12.75">
      <c r="A150" t="s">
        <v>102</v>
      </c>
    </row>
    <row r="151" ht="12.75">
      <c r="A151" t="s">
        <v>103</v>
      </c>
    </row>
    <row r="152" ht="12.75">
      <c r="A152" t="s">
        <v>104</v>
      </c>
    </row>
    <row r="153" ht="12.75">
      <c r="A153" t="s">
        <v>105</v>
      </c>
    </row>
    <row r="154" ht="12.75">
      <c r="A154" t="s">
        <v>106</v>
      </c>
    </row>
    <row r="155" ht="12.75">
      <c r="A155" t="s">
        <v>107</v>
      </c>
    </row>
    <row r="158" ht="12.75">
      <c r="A158" s="3" t="s">
        <v>108</v>
      </c>
    </row>
    <row r="160" ht="12.75">
      <c r="A160" t="s">
        <v>6</v>
      </c>
    </row>
    <row r="161" ht="12.75">
      <c r="A161" t="s">
        <v>7</v>
      </c>
    </row>
    <row r="163" ht="12.75">
      <c r="A163" s="3" t="s">
        <v>109</v>
      </c>
    </row>
    <row r="165" ht="12.75">
      <c r="A165" t="s">
        <v>110</v>
      </c>
    </row>
    <row r="166" spans="2:6" ht="12.75">
      <c r="B166" t="s">
        <v>53</v>
      </c>
      <c r="D166" t="s">
        <v>111</v>
      </c>
      <c r="F166" t="s">
        <v>112</v>
      </c>
    </row>
    <row r="167" spans="1:6" ht="12.75">
      <c r="A167" t="s">
        <v>85</v>
      </c>
      <c r="B167" s="2">
        <v>110490000</v>
      </c>
      <c r="D167" s="2">
        <v>1153000</v>
      </c>
      <c r="F167" s="2">
        <v>111643000</v>
      </c>
    </row>
    <row r="168" spans="1:6" ht="12.75">
      <c r="A168" t="s">
        <v>113</v>
      </c>
      <c r="B168" s="2">
        <v>42604000</v>
      </c>
      <c r="D168" s="2">
        <v>39675000</v>
      </c>
      <c r="F168" s="2">
        <v>82279000</v>
      </c>
    </row>
    <row r="169" spans="1:6" ht="12.75">
      <c r="A169" t="s">
        <v>114</v>
      </c>
      <c r="B169" s="2">
        <v>63021000</v>
      </c>
      <c r="D169" s="2">
        <v>55914000</v>
      </c>
      <c r="F169" s="2">
        <v>118935000</v>
      </c>
    </row>
    <row r="170" spans="1:6" ht="12.75">
      <c r="A170" t="s">
        <v>115</v>
      </c>
      <c r="B170" s="2">
        <v>33514000</v>
      </c>
      <c r="D170" s="2">
        <v>14520000</v>
      </c>
      <c r="F170" s="2">
        <v>48034000</v>
      </c>
    </row>
    <row r="171" spans="1:6" ht="12.75">
      <c r="A171" t="s">
        <v>116</v>
      </c>
      <c r="B171" s="2">
        <v>28171000</v>
      </c>
      <c r="D171" s="2">
        <v>13314000</v>
      </c>
      <c r="F171" s="2">
        <v>41485000</v>
      </c>
    </row>
    <row r="172" ht="12.75">
      <c r="F172" s="2"/>
    </row>
    <row r="173" spans="1:6" ht="12.75">
      <c r="A173" t="s">
        <v>117</v>
      </c>
      <c r="B173" s="2">
        <v>8882000</v>
      </c>
      <c r="D173" s="8">
        <v>0</v>
      </c>
      <c r="F173" s="2">
        <v>8882000</v>
      </c>
    </row>
    <row r="174" ht="12.75">
      <c r="F174" s="2"/>
    </row>
    <row r="175" spans="1:6" ht="12.75">
      <c r="A175" t="s">
        <v>118</v>
      </c>
      <c r="B175" s="2">
        <v>286682000</v>
      </c>
      <c r="D175" s="2">
        <v>124576000</v>
      </c>
      <c r="F175" s="2">
        <v>411258000</v>
      </c>
    </row>
    <row r="177" ht="12.75">
      <c r="A177" t="s">
        <v>119</v>
      </c>
    </row>
    <row r="178" ht="12.75">
      <c r="A178" t="s">
        <v>120</v>
      </c>
    </row>
    <row r="180" ht="12.75">
      <c r="A180" s="3" t="s">
        <v>121</v>
      </c>
    </row>
    <row r="181" spans="1:6" ht="12.75">
      <c r="A181" s="3"/>
      <c r="B181" t="s">
        <v>53</v>
      </c>
      <c r="D181" t="s">
        <v>111</v>
      </c>
      <c r="F181" t="s">
        <v>112</v>
      </c>
    </row>
    <row r="182" spans="1:6" ht="12.75">
      <c r="A182" t="s">
        <v>122</v>
      </c>
      <c r="B182" s="2">
        <v>87495000</v>
      </c>
      <c r="D182" s="2">
        <v>25281000</v>
      </c>
      <c r="F182" s="2">
        <v>112776000</v>
      </c>
    </row>
    <row r="183" spans="1:6" ht="12.75">
      <c r="A183" t="s">
        <v>123</v>
      </c>
      <c r="B183" s="2">
        <v>1776000</v>
      </c>
      <c r="D183" s="2">
        <v>0</v>
      </c>
      <c r="F183" s="2">
        <v>1776000</v>
      </c>
    </row>
    <row r="184" spans="1:6" ht="12.75">
      <c r="A184" t="s">
        <v>124</v>
      </c>
      <c r="B184" s="2">
        <v>33552000</v>
      </c>
      <c r="D184" s="2">
        <v>12093000</v>
      </c>
      <c r="F184" s="2">
        <v>45645000</v>
      </c>
    </row>
    <row r="186" ht="12.75">
      <c r="A186" t="s">
        <v>125</v>
      </c>
    </row>
    <row r="187" ht="12.75">
      <c r="A187" t="s">
        <v>126</v>
      </c>
    </row>
    <row r="189" ht="12.75">
      <c r="A189" s="3" t="s">
        <v>127</v>
      </c>
    </row>
    <row r="190" spans="2:6" ht="12.75">
      <c r="B190" t="s">
        <v>53</v>
      </c>
      <c r="D190" t="s">
        <v>111</v>
      </c>
      <c r="F190" t="s">
        <v>112</v>
      </c>
    </row>
    <row r="191" spans="1:6" ht="12.75">
      <c r="A191" t="s">
        <v>128</v>
      </c>
      <c r="B191" s="2">
        <v>286682000</v>
      </c>
      <c r="D191" s="2">
        <v>124576000</v>
      </c>
      <c r="F191" s="2">
        <v>411258000</v>
      </c>
    </row>
    <row r="192" spans="1:6" ht="12.75">
      <c r="A192" t="s">
        <v>129</v>
      </c>
      <c r="B192" s="2">
        <v>122823000</v>
      </c>
      <c r="D192" s="2">
        <v>37374000</v>
      </c>
      <c r="F192" s="2">
        <v>160197000</v>
      </c>
    </row>
    <row r="193" spans="1:6" ht="12.75">
      <c r="A193" t="s">
        <v>56</v>
      </c>
      <c r="B193" s="2">
        <v>409505000</v>
      </c>
      <c r="D193" s="2">
        <v>161950000</v>
      </c>
      <c r="F193" s="2">
        <v>571455000</v>
      </c>
    </row>
    <row r="195" ht="12.75">
      <c r="A195" s="3" t="s">
        <v>130</v>
      </c>
    </row>
    <row r="197" ht="12.75">
      <c r="A197" s="3" t="s">
        <v>131</v>
      </c>
    </row>
    <row r="198" spans="1:6" ht="12.75">
      <c r="A198" s="3"/>
      <c r="B198" t="s">
        <v>132</v>
      </c>
      <c r="D198" t="s">
        <v>133</v>
      </c>
      <c r="F198" t="s">
        <v>56</v>
      </c>
    </row>
    <row r="199" ht="12.75">
      <c r="B199" t="s">
        <v>134</v>
      </c>
    </row>
    <row r="200" spans="1:7" ht="12.75">
      <c r="A200" t="s">
        <v>85</v>
      </c>
      <c r="B200" s="1">
        <v>1685.443913966452</v>
      </c>
      <c r="C200" s="6">
        <v>0.431193338372697</v>
      </c>
      <c r="D200" s="1">
        <v>17.5861650237057</v>
      </c>
      <c r="E200" s="6">
        <v>0.011582746485466686</v>
      </c>
      <c r="F200" s="1">
        <v>1703.0300789901578</v>
      </c>
      <c r="G200" s="6">
        <v>0.3138013370638599</v>
      </c>
    </row>
    <row r="201" spans="1:7" ht="12.75">
      <c r="A201" t="s">
        <v>135</v>
      </c>
      <c r="B201" s="1">
        <v>372.17839977912297</v>
      </c>
      <c r="C201" s="6">
        <v>0.09521577392231312</v>
      </c>
      <c r="D201" s="1">
        <v>346.58762915811536</v>
      </c>
      <c r="E201" s="6">
        <v>0.22827243109148776</v>
      </c>
      <c r="F201" s="1">
        <v>718.7660289372384</v>
      </c>
      <c r="G201" s="6">
        <v>0.13244025675126664</v>
      </c>
    </row>
    <row r="202" spans="1:7" ht="12.75">
      <c r="A202" t="s">
        <v>114</v>
      </c>
      <c r="B202" s="1">
        <v>893.9677736087796</v>
      </c>
      <c r="C202" s="6">
        <v>0.22870707562900827</v>
      </c>
      <c r="D202" s="1">
        <v>793.1528085519539</v>
      </c>
      <c r="E202" s="6">
        <v>0.522392909045803</v>
      </c>
      <c r="F202" s="1">
        <v>1687.1205821607334</v>
      </c>
      <c r="G202" s="6">
        <v>0.3108698436987827</v>
      </c>
    </row>
    <row r="203" spans="1:7" ht="12.75">
      <c r="A203" t="s">
        <v>88</v>
      </c>
      <c r="B203" s="1">
        <v>629.5569362102234</v>
      </c>
      <c r="C203" s="6">
        <v>0.16106187501744218</v>
      </c>
      <c r="D203" s="1">
        <v>272.75905964502806</v>
      </c>
      <c r="E203" s="6">
        <v>0.1796468437106096</v>
      </c>
      <c r="F203" s="1">
        <v>902.3159958552515</v>
      </c>
      <c r="G203" s="6">
        <v>0.16626128301937204</v>
      </c>
    </row>
    <row r="204" spans="1:7" ht="12.75">
      <c r="A204" t="s">
        <v>116</v>
      </c>
      <c r="B204" s="1">
        <v>186.66938503266405</v>
      </c>
      <c r="C204" s="6">
        <v>0.047756317868085936</v>
      </c>
      <c r="D204" s="1">
        <v>88.22133378758386</v>
      </c>
      <c r="E204" s="6">
        <v>0.05810506966663277</v>
      </c>
      <c r="F204" s="1">
        <v>274.8907188202479</v>
      </c>
      <c r="G204" s="6">
        <v>0.050651527636781025</v>
      </c>
    </row>
    <row r="205" spans="1:7" ht="12.75">
      <c r="A205" t="s">
        <v>136</v>
      </c>
      <c r="B205" s="1">
        <v>140.97290695024924</v>
      </c>
      <c r="C205" s="6">
        <v>0.03606561919045351</v>
      </c>
      <c r="D205">
        <v>0</v>
      </c>
      <c r="E205" s="6">
        <v>0</v>
      </c>
      <c r="F205" s="1">
        <v>140.97290695024924</v>
      </c>
      <c r="G205" s="6">
        <v>0.025975751829937572</v>
      </c>
    </row>
    <row r="206" spans="1:6" ht="12.75">
      <c r="A206" t="s">
        <v>137</v>
      </c>
      <c r="B206" s="1">
        <v>3908.7893155474912</v>
      </c>
      <c r="D206" s="1">
        <v>1518.306996166387</v>
      </c>
      <c r="F206" s="1">
        <v>5427.096311713879</v>
      </c>
    </row>
    <row r="207" ht="12.75">
      <c r="B207" s="1"/>
    </row>
    <row r="208" spans="2:6" ht="12.75">
      <c r="B208" s="1" t="s">
        <v>132</v>
      </c>
      <c r="D208" t="s">
        <v>111</v>
      </c>
      <c r="F208" t="s">
        <v>56</v>
      </c>
    </row>
    <row r="209" ht="12.75">
      <c r="B209" t="s">
        <v>138</v>
      </c>
    </row>
    <row r="210" spans="1:7" ht="12.75">
      <c r="A210" t="s">
        <v>85</v>
      </c>
      <c r="B210" s="1">
        <v>2494.456992670349</v>
      </c>
      <c r="C210" s="6">
        <v>0.4372202203030933</v>
      </c>
      <c r="D210" s="1">
        <v>26.027524235084435</v>
      </c>
      <c r="E210" s="6">
        <v>0.011595511946441709</v>
      </c>
      <c r="F210" s="1">
        <v>2520.4845169054333</v>
      </c>
      <c r="G210" s="6">
        <v>0.31704666320285496</v>
      </c>
    </row>
    <row r="211" spans="1:7" ht="12.75">
      <c r="A211" t="s">
        <v>135</v>
      </c>
      <c r="B211" s="1">
        <v>558.2675996686844</v>
      </c>
      <c r="C211" s="6">
        <v>0.09785130937612364</v>
      </c>
      <c r="D211" s="1">
        <v>519.8814437371731</v>
      </c>
      <c r="E211" s="6">
        <v>0.23161217475543722</v>
      </c>
      <c r="F211" s="1">
        <v>1078.1490434058574</v>
      </c>
      <c r="G211" s="6">
        <v>0.1356181933888079</v>
      </c>
    </row>
    <row r="212" spans="1:7" ht="12.75">
      <c r="A212" t="s">
        <v>114</v>
      </c>
      <c r="B212" s="1">
        <v>1340.9516604131693</v>
      </c>
      <c r="C212" s="6">
        <v>0.2350375982044943</v>
      </c>
      <c r="D212" s="1">
        <v>1189.7292128279307</v>
      </c>
      <c r="E212" s="6">
        <v>0.5300357873370435</v>
      </c>
      <c r="F212" s="1">
        <v>2530.6808732411</v>
      </c>
      <c r="G212" s="6">
        <v>0.3183292422988057</v>
      </c>
    </row>
    <row r="213" spans="1:7" ht="12.75">
      <c r="A213" t="s">
        <v>88</v>
      </c>
      <c r="B213" s="1">
        <v>887.675280056415</v>
      </c>
      <c r="C213" s="6">
        <v>0.1555888045551747</v>
      </c>
      <c r="D213" s="1">
        <v>384.59027409948953</v>
      </c>
      <c r="E213" s="6">
        <v>0.17133865970220102</v>
      </c>
      <c r="F213" s="1">
        <v>1272.2655541559045</v>
      </c>
      <c r="G213" s="6">
        <v>0.16003571771522004</v>
      </c>
    </row>
    <row r="214" spans="1:7" ht="12.75">
      <c r="A214" t="s">
        <v>116</v>
      </c>
      <c r="B214" s="1">
        <v>263.2038328960563</v>
      </c>
      <c r="C214" s="6">
        <v>0.04613350245828041</v>
      </c>
      <c r="D214" s="1">
        <v>124.39208064049323</v>
      </c>
      <c r="E214" s="6">
        <v>0.05541786625887664</v>
      </c>
      <c r="F214" s="1">
        <v>387.5959135365496</v>
      </c>
      <c r="G214" s="6">
        <v>0.04875490812722811</v>
      </c>
    </row>
    <row r="215" spans="1:7" ht="12.75">
      <c r="A215" t="s">
        <v>136</v>
      </c>
      <c r="B215" s="1">
        <v>160.70911392328412</v>
      </c>
      <c r="C215" s="6">
        <v>0.028168565102833585</v>
      </c>
      <c r="D215">
        <v>0</v>
      </c>
      <c r="E215" s="6">
        <v>0</v>
      </c>
      <c r="F215" s="1">
        <v>160.70911392328412</v>
      </c>
      <c r="G215" s="6">
        <v>0.020215275267083263</v>
      </c>
    </row>
    <row r="216" spans="1:6" ht="12.75">
      <c r="A216" t="s">
        <v>137</v>
      </c>
      <c r="B216" s="1">
        <v>5705.264479627958</v>
      </c>
      <c r="D216" s="1">
        <v>2244.6205355401707</v>
      </c>
      <c r="F216" s="1">
        <v>7949.885015168129</v>
      </c>
    </row>
    <row r="218" ht="12.75">
      <c r="A218" s="3" t="s">
        <v>139</v>
      </c>
    </row>
    <row r="219" spans="1:6" ht="12.75">
      <c r="A219" s="3"/>
      <c r="B219" t="s">
        <v>53</v>
      </c>
      <c r="D219" t="s">
        <v>111</v>
      </c>
      <c r="F219" t="s">
        <v>56</v>
      </c>
    </row>
    <row r="220" ht="12.75">
      <c r="B220" t="s">
        <v>134</v>
      </c>
    </row>
    <row r="221" spans="1:6" ht="12.75">
      <c r="A221" t="s">
        <v>140</v>
      </c>
      <c r="B221" s="1">
        <v>1416.99718709769</v>
      </c>
      <c r="D221" s="1">
        <v>401.2861802951852</v>
      </c>
      <c r="F221" s="1">
        <v>1818.283367392875</v>
      </c>
    </row>
    <row r="222" spans="1:6" ht="12.75">
      <c r="A222" t="s">
        <v>141</v>
      </c>
      <c r="B222" s="1">
        <v>532.5786502645182</v>
      </c>
      <c r="D222" s="1">
        <v>191.95931764615725</v>
      </c>
      <c r="F222" s="1">
        <v>724.5379679106754</v>
      </c>
    </row>
    <row r="223" spans="2:4" ht="12.75">
      <c r="B223" s="1"/>
      <c r="D223" s="1"/>
    </row>
    <row r="224" spans="2:4" ht="12.75">
      <c r="B224" t="s">
        <v>142</v>
      </c>
      <c r="D224" s="1"/>
    </row>
    <row r="225" spans="1:6" ht="12.75">
      <c r="A225" t="s">
        <v>140</v>
      </c>
      <c r="B225" s="1">
        <v>1615.3767932913663</v>
      </c>
      <c r="D225" s="1">
        <v>457.4662455365111</v>
      </c>
      <c r="F225" s="1">
        <v>2072.8430388278775</v>
      </c>
    </row>
    <row r="226" spans="1:6" ht="12.75">
      <c r="A226" t="s">
        <v>141</v>
      </c>
      <c r="B226" s="1">
        <v>607.1396613015506</v>
      </c>
      <c r="D226" s="1">
        <v>218.83362211661924</v>
      </c>
      <c r="F226" s="1">
        <v>825.9732834181699</v>
      </c>
    </row>
    <row r="228" ht="12.75">
      <c r="A228" s="3" t="s">
        <v>143</v>
      </c>
    </row>
    <row r="229" spans="1:6" ht="12.75">
      <c r="A229" s="3"/>
      <c r="B229" t="s">
        <v>53</v>
      </c>
      <c r="D229" t="s">
        <v>111</v>
      </c>
      <c r="F229" t="s">
        <v>56</v>
      </c>
    </row>
    <row r="230" ht="12.75">
      <c r="B230" t="s">
        <v>134</v>
      </c>
    </row>
    <row r="231" spans="1:7" ht="12.75">
      <c r="A231" t="s">
        <v>128</v>
      </c>
      <c r="B231" s="1">
        <v>3908.7893155474912</v>
      </c>
      <c r="C231" s="6">
        <v>0.6672150358545159</v>
      </c>
      <c r="D231" s="1">
        <v>1518.306996166387</v>
      </c>
      <c r="E231" s="6">
        <v>0.7190477150831962</v>
      </c>
      <c r="F231" s="1">
        <v>5427.096311713879</v>
      </c>
      <c r="G231" s="6">
        <v>0.6809476022308528</v>
      </c>
    </row>
    <row r="232" spans="1:7" ht="12.75">
      <c r="A232" t="s">
        <v>144</v>
      </c>
      <c r="B232" s="1">
        <v>1416.99718709769</v>
      </c>
      <c r="C232" s="6">
        <v>0.24187587323639326</v>
      </c>
      <c r="D232" s="1">
        <v>401.2861802951852</v>
      </c>
      <c r="E232" s="6">
        <v>0.19004319400771286</v>
      </c>
      <c r="F232" s="1">
        <v>1818.283367392875</v>
      </c>
      <c r="G232" s="6">
        <v>0.22814330686005627</v>
      </c>
    </row>
    <row r="233" spans="1:7" ht="12.75">
      <c r="A233" t="s">
        <v>145</v>
      </c>
      <c r="B233" s="1">
        <v>532.5786502645182</v>
      </c>
      <c r="C233" s="6">
        <v>0.09090909090909093</v>
      </c>
      <c r="D233" s="1">
        <v>191.95931764615725</v>
      </c>
      <c r="E233" s="6">
        <v>0.09090909090909091</v>
      </c>
      <c r="F233" s="1">
        <v>724.5379679106754</v>
      </c>
      <c r="G233" s="6">
        <v>0.09090909090909091</v>
      </c>
    </row>
    <row r="234" spans="1:6" ht="12.75">
      <c r="A234" t="s">
        <v>56</v>
      </c>
      <c r="B234" s="1">
        <v>5858.365152909699</v>
      </c>
      <c r="D234" s="1">
        <v>2111.5524941077297</v>
      </c>
      <c r="F234" s="1">
        <v>7969.91764701743</v>
      </c>
    </row>
    <row r="235" spans="2:4" ht="12.75">
      <c r="B235" s="1"/>
      <c r="D235" s="1"/>
    </row>
    <row r="236" spans="2:4" ht="12.75">
      <c r="B236" t="s">
        <v>142</v>
      </c>
      <c r="D236" s="1"/>
    </row>
    <row r="237" spans="1:7" ht="12.75">
      <c r="A237" t="s">
        <v>128</v>
      </c>
      <c r="B237" s="1">
        <v>5705.264479627958</v>
      </c>
      <c r="C237" s="6">
        <v>0.7196546583421278</v>
      </c>
      <c r="D237" s="1">
        <v>2244.6205355401707</v>
      </c>
      <c r="E237" s="6">
        <v>0.7684634381293772</v>
      </c>
      <c r="F237" s="1">
        <v>7949.885015168129</v>
      </c>
      <c r="G237" s="6">
        <v>0.7327960064446765</v>
      </c>
    </row>
    <row r="238" spans="1:7" ht="12.75">
      <c r="A238" t="s">
        <v>144</v>
      </c>
      <c r="B238" s="1">
        <v>1615.3767932913663</v>
      </c>
      <c r="C238" s="6">
        <v>0.2037615326022025</v>
      </c>
      <c r="D238" s="1">
        <v>457.4662455365111</v>
      </c>
      <c r="E238" s="6">
        <v>0.15661715568708595</v>
      </c>
      <c r="F238" s="1">
        <v>2072.8430388278775</v>
      </c>
      <c r="G238" s="6">
        <v>0.19106831079211425</v>
      </c>
    </row>
    <row r="239" spans="1:7" ht="12.75">
      <c r="A239" t="s">
        <v>145</v>
      </c>
      <c r="B239" s="1">
        <v>607.1396613015506</v>
      </c>
      <c r="C239" s="6">
        <v>0.07658380905566975</v>
      </c>
      <c r="D239" s="1">
        <v>218.83362211661924</v>
      </c>
      <c r="E239" s="6">
        <v>0.07491940618353689</v>
      </c>
      <c r="F239" s="1">
        <v>825.9732834181699</v>
      </c>
      <c r="G239" s="6">
        <v>0.07613568276320927</v>
      </c>
    </row>
    <row r="240" spans="1:6" ht="12.75">
      <c r="A240" t="s">
        <v>56</v>
      </c>
      <c r="B240" s="1">
        <v>7927.780934220875</v>
      </c>
      <c r="D240" s="1">
        <v>2920.920403193301</v>
      </c>
      <c r="F240" s="1">
        <v>10848.701337414177</v>
      </c>
    </row>
    <row r="242" ht="12.75">
      <c r="A242" t="s">
        <v>146</v>
      </c>
    </row>
    <row r="243" ht="12.75">
      <c r="A243" t="s">
        <v>147</v>
      </c>
    </row>
    <row r="245" ht="12.75">
      <c r="A245" s="3" t="s">
        <v>148</v>
      </c>
    </row>
    <row r="246" spans="1:6" ht="12.75">
      <c r="A246" s="3"/>
      <c r="B246" t="s">
        <v>53</v>
      </c>
      <c r="D246" t="s">
        <v>111</v>
      </c>
      <c r="F246" t="s">
        <v>56</v>
      </c>
    </row>
    <row r="247" spans="1:6" ht="12.75">
      <c r="A247" t="s">
        <v>149</v>
      </c>
      <c r="B247" s="1">
        <v>60000</v>
      </c>
      <c r="D247" s="1">
        <v>60000</v>
      </c>
      <c r="F247" s="1">
        <v>60000</v>
      </c>
    </row>
    <row r="248" spans="1:6" ht="12.75">
      <c r="A248" t="s">
        <v>150</v>
      </c>
      <c r="B248" s="1">
        <v>7927.780934220875</v>
      </c>
      <c r="D248" s="1">
        <v>2920.920403193301</v>
      </c>
      <c r="F248" s="1">
        <v>10848.701337414177</v>
      </c>
    </row>
    <row r="249" spans="1:6" ht="12.75">
      <c r="A249" t="s">
        <v>151</v>
      </c>
      <c r="B249" s="6">
        <v>0.13212968223701457</v>
      </c>
      <c r="D249" s="6">
        <v>0.04868200671988835</v>
      </c>
      <c r="F249" s="6">
        <v>0.18081168895690294</v>
      </c>
    </row>
    <row r="251" ht="12.75">
      <c r="A251" t="s">
        <v>152</v>
      </c>
    </row>
    <row r="252" ht="12.75">
      <c r="A252" t="s">
        <v>153</v>
      </c>
    </row>
    <row r="254" ht="12.75">
      <c r="A254" t="s">
        <v>154</v>
      </c>
    </row>
    <row r="255" ht="12.75">
      <c r="A255" s="3"/>
    </row>
    <row r="256" ht="12.75">
      <c r="A256" t="s">
        <v>155</v>
      </c>
    </row>
    <row r="257" ht="12.75">
      <c r="A257" t="s">
        <v>156</v>
      </c>
    </row>
    <row r="259" ht="12.75">
      <c r="B259" t="s">
        <v>157</v>
      </c>
    </row>
    <row r="260" spans="2:6" ht="12.75">
      <c r="B260" t="s">
        <v>53</v>
      </c>
      <c r="D260" t="s">
        <v>111</v>
      </c>
      <c r="F260" t="s">
        <v>56</v>
      </c>
    </row>
    <row r="261" spans="1:6" ht="12.75">
      <c r="A261" t="s">
        <v>158</v>
      </c>
      <c r="B261">
        <v>72815000</v>
      </c>
      <c r="D261">
        <v>28518000</v>
      </c>
      <c r="F261">
        <v>101333000</v>
      </c>
    </row>
    <row r="262" spans="1:6" ht="12.75">
      <c r="A262" t="s">
        <v>159</v>
      </c>
      <c r="B262" s="2">
        <v>25876000</v>
      </c>
      <c r="D262" s="2">
        <v>7328000</v>
      </c>
      <c r="F262" s="2">
        <v>33204000</v>
      </c>
    </row>
    <row r="263" spans="1:6" ht="12.75">
      <c r="A263" t="s">
        <v>160</v>
      </c>
      <c r="B263" s="8">
        <v>9725000</v>
      </c>
      <c r="D263" s="2">
        <v>3505000</v>
      </c>
      <c r="F263" s="2">
        <v>13230000</v>
      </c>
    </row>
    <row r="264" spans="1:6" ht="12.75">
      <c r="A264" t="s">
        <v>56</v>
      </c>
      <c r="B264" s="2">
        <v>108416000</v>
      </c>
      <c r="D264" s="2">
        <v>39351000</v>
      </c>
      <c r="F264" s="2">
        <v>147767000</v>
      </c>
    </row>
    <row r="265" spans="2:6" ht="12.75">
      <c r="B265" s="2"/>
      <c r="D265" s="2"/>
      <c r="F265" s="2"/>
    </row>
    <row r="266" spans="2:6" ht="12.75">
      <c r="B266" s="2"/>
      <c r="D266" s="2"/>
      <c r="F266" s="2"/>
    </row>
    <row r="267" ht="12.75">
      <c r="A267" s="3" t="s">
        <v>161</v>
      </c>
    </row>
    <row r="268" spans="1:8" ht="12.75">
      <c r="A268" s="3"/>
      <c r="B268" t="s">
        <v>53</v>
      </c>
      <c r="E268" t="s">
        <v>111</v>
      </c>
      <c r="H268" t="s">
        <v>56</v>
      </c>
    </row>
    <row r="269" spans="2:9" ht="12.75">
      <c r="B269" t="s">
        <v>162</v>
      </c>
      <c r="C269" t="s">
        <v>161</v>
      </c>
      <c r="E269" t="s">
        <v>162</v>
      </c>
      <c r="F269" t="s">
        <v>161</v>
      </c>
      <c r="H269" t="s">
        <v>162</v>
      </c>
      <c r="I269" t="s">
        <v>161</v>
      </c>
    </row>
    <row r="270" ht="12.75">
      <c r="A270" t="s">
        <v>128</v>
      </c>
    </row>
    <row r="271" spans="1:9" ht="12.75">
      <c r="A271" t="s">
        <v>85</v>
      </c>
      <c r="B271" s="2">
        <v>110490000</v>
      </c>
      <c r="C271" s="2">
        <v>59665000</v>
      </c>
      <c r="E271" s="2">
        <v>1153000</v>
      </c>
      <c r="F271" s="2">
        <v>623000</v>
      </c>
      <c r="H271" s="2">
        <v>111643000</v>
      </c>
      <c r="I271" s="2">
        <v>60288000</v>
      </c>
    </row>
    <row r="272" spans="1:9" ht="12.75">
      <c r="A272" t="s">
        <v>113</v>
      </c>
      <c r="B272" s="2">
        <v>42604000</v>
      </c>
      <c r="C272" s="2">
        <v>27267000</v>
      </c>
      <c r="E272" s="2">
        <v>39675000</v>
      </c>
      <c r="F272" s="2">
        <v>25392000</v>
      </c>
      <c r="H272" s="2">
        <v>82279000</v>
      </c>
      <c r="I272" s="2">
        <v>52659000</v>
      </c>
    </row>
    <row r="273" spans="1:9" ht="12.75">
      <c r="A273" t="s">
        <v>114</v>
      </c>
      <c r="B273" s="2">
        <v>63021000</v>
      </c>
      <c r="C273" s="2">
        <v>34031000</v>
      </c>
      <c r="E273" s="2">
        <v>55914000</v>
      </c>
      <c r="F273" s="2">
        <v>30194000</v>
      </c>
      <c r="H273" s="2">
        <v>118935000</v>
      </c>
      <c r="I273" s="2">
        <v>64225000</v>
      </c>
    </row>
    <row r="274" spans="1:9" ht="12.75">
      <c r="A274" t="s">
        <v>163</v>
      </c>
      <c r="B274" s="2">
        <v>33514000</v>
      </c>
      <c r="C274" s="2">
        <v>18098000</v>
      </c>
      <c r="E274" s="2">
        <v>14520000</v>
      </c>
      <c r="F274" s="2">
        <v>7841000</v>
      </c>
      <c r="H274" s="2">
        <v>48034000</v>
      </c>
      <c r="I274" s="2">
        <v>25939000</v>
      </c>
    </row>
    <row r="275" spans="1:9" ht="12.75">
      <c r="A275" t="s">
        <v>116</v>
      </c>
      <c r="B275" s="2">
        <v>28171000</v>
      </c>
      <c r="C275" s="2">
        <v>12395000</v>
      </c>
      <c r="E275" s="2">
        <v>13314000</v>
      </c>
      <c r="F275" s="2">
        <v>5858000</v>
      </c>
      <c r="H275" s="2">
        <v>41485000</v>
      </c>
      <c r="I275" s="2">
        <v>18253000</v>
      </c>
    </row>
    <row r="276" spans="1:9" ht="12.75">
      <c r="A276" t="s">
        <v>164</v>
      </c>
      <c r="B276" s="2">
        <v>1776000</v>
      </c>
      <c r="C276" s="2">
        <v>1012000</v>
      </c>
      <c r="E276" s="8">
        <v>0</v>
      </c>
      <c r="F276" s="2">
        <v>0</v>
      </c>
      <c r="H276" s="2">
        <v>1776000</v>
      </c>
      <c r="I276" s="2">
        <v>1012000</v>
      </c>
    </row>
    <row r="277" spans="1:9" ht="12.75">
      <c r="A277" t="s">
        <v>165</v>
      </c>
      <c r="B277" s="2">
        <v>122823000</v>
      </c>
      <c r="C277" s="2">
        <v>70009000</v>
      </c>
      <c r="E277" s="2">
        <v>37374000</v>
      </c>
      <c r="F277" s="2">
        <v>21303000</v>
      </c>
      <c r="H277" s="2">
        <v>160197000</v>
      </c>
      <c r="I277" s="2">
        <v>91312000</v>
      </c>
    </row>
    <row r="278" spans="1:10" ht="12.75">
      <c r="A278" t="s">
        <v>56</v>
      </c>
      <c r="B278" s="2">
        <v>402399000</v>
      </c>
      <c r="C278" s="2">
        <v>222477000</v>
      </c>
      <c r="D278" s="6">
        <v>0.5528766224568152</v>
      </c>
      <c r="E278" s="2">
        <v>161950000</v>
      </c>
      <c r="F278" s="2">
        <v>91211000</v>
      </c>
      <c r="G278" s="6">
        <v>0.5632046928064217</v>
      </c>
      <c r="H278" s="2">
        <v>564349000</v>
      </c>
      <c r="I278" s="2">
        <v>313688000</v>
      </c>
      <c r="J278" s="6">
        <v>0.5558404462486866</v>
      </c>
    </row>
    <row r="280" ht="12.75">
      <c r="A280" t="s">
        <v>166</v>
      </c>
    </row>
    <row r="283" ht="12.75">
      <c r="A283" s="3"/>
    </row>
    <row r="284" ht="12.75">
      <c r="A284" t="s">
        <v>167</v>
      </c>
    </row>
    <row r="286" ht="12.75">
      <c r="A286" t="s">
        <v>168</v>
      </c>
    </row>
    <row r="287" ht="12.75">
      <c r="A287" t="s">
        <v>169</v>
      </c>
    </row>
    <row r="288" ht="12.75">
      <c r="A288" t="s">
        <v>170</v>
      </c>
    </row>
    <row r="289" ht="12.75">
      <c r="A289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57421875" style="0" bestFit="1" customWidth="1"/>
    <col min="2" max="2" width="28.421875" style="0" bestFit="1" customWidth="1"/>
    <col min="3" max="3" width="18.140625" style="0" bestFit="1" customWidth="1"/>
    <col min="4" max="4" width="15.28125" style="0" customWidth="1"/>
    <col min="5" max="5" width="23.421875" style="0" customWidth="1"/>
    <col min="6" max="9" width="14.8515625" style="0" bestFit="1" customWidth="1"/>
  </cols>
  <sheetData>
    <row r="1" ht="12.75">
      <c r="A1" s="3" t="s">
        <v>224</v>
      </c>
    </row>
    <row r="2" ht="12.75">
      <c r="A2" s="5">
        <v>2016</v>
      </c>
    </row>
    <row r="4" ht="12.75">
      <c r="A4" s="3" t="s">
        <v>27</v>
      </c>
    </row>
    <row r="6" spans="1:3" ht="12.75">
      <c r="A6" t="s">
        <v>28</v>
      </c>
      <c r="B6" s="1">
        <v>9404</v>
      </c>
      <c r="C6" t="s">
        <v>29</v>
      </c>
    </row>
    <row r="7" spans="1:3" ht="12.75">
      <c r="A7" t="s">
        <v>30</v>
      </c>
      <c r="B7" s="1">
        <v>4123</v>
      </c>
      <c r="C7" t="s">
        <v>29</v>
      </c>
    </row>
    <row r="8" spans="1:3" ht="12.75">
      <c r="A8" t="s">
        <v>31</v>
      </c>
      <c r="B8" s="1">
        <v>22</v>
      </c>
      <c r="C8" t="s">
        <v>29</v>
      </c>
    </row>
    <row r="9" spans="1:3" ht="12.75">
      <c r="A9" t="s">
        <v>32</v>
      </c>
      <c r="B9" s="1">
        <v>458</v>
      </c>
      <c r="C9" t="s">
        <v>29</v>
      </c>
    </row>
    <row r="10" spans="1:3" ht="12.75">
      <c r="A10" t="s">
        <v>33</v>
      </c>
      <c r="B10" s="1">
        <v>0</v>
      </c>
      <c r="C10" t="s">
        <v>29</v>
      </c>
    </row>
    <row r="11" spans="1:3" ht="12.75">
      <c r="A11" t="s">
        <v>34</v>
      </c>
      <c r="B11" s="1">
        <v>1127</v>
      </c>
      <c r="C11" t="s">
        <v>35</v>
      </c>
    </row>
    <row r="12" spans="1:3" ht="12.75">
      <c r="A12" t="s">
        <v>36</v>
      </c>
      <c r="B12" s="1">
        <v>1286</v>
      </c>
      <c r="C12" t="s">
        <v>37</v>
      </c>
    </row>
    <row r="13" spans="1:3" ht="12.75">
      <c r="A13" t="s">
        <v>38</v>
      </c>
      <c r="B13" s="1">
        <v>404</v>
      </c>
      <c r="C13" t="s">
        <v>37</v>
      </c>
    </row>
    <row r="14" spans="1:3" ht="12.75">
      <c r="A14" t="s">
        <v>39</v>
      </c>
      <c r="B14" s="1">
        <v>1336</v>
      </c>
      <c r="C14" t="s">
        <v>35</v>
      </c>
    </row>
    <row r="15" spans="1:3" ht="12.75">
      <c r="A15" t="s">
        <v>40</v>
      </c>
      <c r="B15" s="1">
        <v>84</v>
      </c>
      <c r="C15" t="s">
        <v>29</v>
      </c>
    </row>
    <row r="16" spans="1:3" ht="12.75">
      <c r="A16" t="s">
        <v>41</v>
      </c>
      <c r="B16" s="1">
        <v>50</v>
      </c>
      <c r="C16" t="s">
        <v>29</v>
      </c>
    </row>
    <row r="17" spans="1:3" ht="12.75">
      <c r="A17" t="s">
        <v>42</v>
      </c>
      <c r="B17" s="1">
        <v>1206</v>
      </c>
      <c r="C17" t="s">
        <v>35</v>
      </c>
    </row>
    <row r="18" spans="1:3" ht="12.75">
      <c r="A18" t="s">
        <v>43</v>
      </c>
      <c r="B18" s="1">
        <v>1095</v>
      </c>
      <c r="C18" t="s">
        <v>44</v>
      </c>
    </row>
    <row r="19" ht="12.75">
      <c r="B19" s="1"/>
    </row>
    <row r="20" spans="1:3" ht="12.75">
      <c r="A20" t="s">
        <v>45</v>
      </c>
      <c r="B20" s="1">
        <v>133400</v>
      </c>
      <c r="C20" t="s">
        <v>46</v>
      </c>
    </row>
    <row r="21" ht="12.75">
      <c r="B21" s="1"/>
    </row>
    <row r="22" spans="1:3" ht="12.75">
      <c r="A22" t="s">
        <v>47</v>
      </c>
      <c r="B22" s="1">
        <v>9</v>
      </c>
      <c r="C22" t="s">
        <v>48</v>
      </c>
    </row>
    <row r="24" ht="12.75">
      <c r="A24" t="s">
        <v>49</v>
      </c>
    </row>
    <row r="25" ht="12.75">
      <c r="A25" t="s">
        <v>188</v>
      </c>
    </row>
    <row r="26" ht="12.75">
      <c r="A26" t="s">
        <v>51</v>
      </c>
    </row>
    <row r="27" ht="12.75">
      <c r="A27" t="s">
        <v>52</v>
      </c>
    </row>
    <row r="28" ht="12.75">
      <c r="A28" t="s">
        <v>178</v>
      </c>
    </row>
    <row r="31" ht="12.75">
      <c r="A31" s="3" t="s">
        <v>53</v>
      </c>
    </row>
    <row r="33" ht="12.75">
      <c r="A33" s="3" t="s">
        <v>54</v>
      </c>
    </row>
    <row r="34" spans="2:6" ht="12.75">
      <c r="B34" t="s">
        <v>4</v>
      </c>
      <c r="D34" t="s">
        <v>55</v>
      </c>
      <c r="F34" t="s">
        <v>56</v>
      </c>
    </row>
    <row r="35" spans="1:7" ht="12.75">
      <c r="A35" t="s">
        <v>57</v>
      </c>
      <c r="B35" s="1">
        <v>501000</v>
      </c>
      <c r="C35" s="6">
        <v>0.49069539666993145</v>
      </c>
      <c r="D35" s="1">
        <v>61100</v>
      </c>
      <c r="E35" s="6">
        <v>0.645877378435518</v>
      </c>
      <c r="F35" s="1">
        <v>562100</v>
      </c>
      <c r="G35" s="6">
        <v>0.5038544281104338</v>
      </c>
    </row>
    <row r="36" spans="1:7" ht="12.75">
      <c r="A36" t="s">
        <v>34</v>
      </c>
      <c r="B36" s="1">
        <v>82000</v>
      </c>
      <c r="C36" s="6">
        <v>0.08031341821743389</v>
      </c>
      <c r="D36" s="1">
        <v>3900</v>
      </c>
      <c r="E36" s="6">
        <v>0.0412262156448203</v>
      </c>
      <c r="F36" s="1">
        <v>85900</v>
      </c>
      <c r="G36" s="6">
        <v>0.0769989243456436</v>
      </c>
    </row>
    <row r="37" spans="1:7" ht="12.75">
      <c r="A37" t="s">
        <v>58</v>
      </c>
      <c r="B37" s="1">
        <v>39000</v>
      </c>
      <c r="C37" s="6">
        <v>0.03819784524975514</v>
      </c>
      <c r="D37" s="1">
        <v>1700</v>
      </c>
      <c r="E37" s="6">
        <v>0.017970401691331923</v>
      </c>
      <c r="F37" s="1">
        <v>40700</v>
      </c>
      <c r="G37" s="6">
        <v>0.03648261025457153</v>
      </c>
    </row>
    <row r="38" spans="1:7" ht="12.75">
      <c r="A38" t="s">
        <v>59</v>
      </c>
      <c r="B38" s="1">
        <v>191000</v>
      </c>
      <c r="C38" s="6">
        <v>0.18707149853085211</v>
      </c>
      <c r="D38" s="1">
        <v>1000</v>
      </c>
      <c r="E38" s="6">
        <v>0.010570824524312896</v>
      </c>
      <c r="F38" s="1">
        <v>192000</v>
      </c>
      <c r="G38" s="6">
        <v>0.17210469702402295</v>
      </c>
    </row>
    <row r="39" spans="1:7" ht="12.75">
      <c r="A39" t="s">
        <v>60</v>
      </c>
      <c r="B39" s="1">
        <v>2000</v>
      </c>
      <c r="C39" s="6">
        <v>0.0019588638589618022</v>
      </c>
      <c r="D39" s="1">
        <v>400</v>
      </c>
      <c r="E39" s="6">
        <v>0.004228329809725159</v>
      </c>
      <c r="F39" s="1">
        <v>2400</v>
      </c>
      <c r="G39" s="6">
        <v>0.002151308712800287</v>
      </c>
    </row>
    <row r="40" spans="1:7" ht="12.75">
      <c r="A40" t="s">
        <v>179</v>
      </c>
      <c r="B40" s="1">
        <v>0</v>
      </c>
      <c r="C40" s="6">
        <v>0</v>
      </c>
      <c r="D40" s="1">
        <v>5200</v>
      </c>
      <c r="E40" s="6">
        <v>0.05496828752642706</v>
      </c>
      <c r="F40" s="1">
        <v>5200</v>
      </c>
      <c r="G40" s="6">
        <v>0.004661168877733955</v>
      </c>
    </row>
    <row r="41" spans="1:7" ht="12.75">
      <c r="A41" t="s">
        <v>42</v>
      </c>
      <c r="B41" s="1">
        <v>13000</v>
      </c>
      <c r="C41" s="6">
        <v>0.012732615083251714</v>
      </c>
      <c r="D41" s="1">
        <v>400</v>
      </c>
      <c r="E41" s="6">
        <v>0.004228329809725159</v>
      </c>
      <c r="F41" s="1">
        <v>13400</v>
      </c>
      <c r="G41" s="6">
        <v>0.012011473646468268</v>
      </c>
    </row>
    <row r="42" spans="1:7" ht="12.75">
      <c r="A42" t="s">
        <v>61</v>
      </c>
      <c r="B42" s="1">
        <v>7000</v>
      </c>
      <c r="C42" s="6">
        <v>0.0068560235063663075</v>
      </c>
      <c r="D42" s="1">
        <v>0</v>
      </c>
      <c r="E42" s="6">
        <v>0</v>
      </c>
      <c r="F42" s="1">
        <v>7000</v>
      </c>
      <c r="G42" s="6">
        <v>0.00627465041233417</v>
      </c>
    </row>
    <row r="43" spans="1:7" ht="12.75">
      <c r="A43" t="s">
        <v>62</v>
      </c>
      <c r="B43" s="1">
        <v>5000</v>
      </c>
      <c r="C43" s="6">
        <v>0.004897159647404506</v>
      </c>
      <c r="D43" s="1">
        <v>1900</v>
      </c>
      <c r="E43" s="6">
        <v>0.0200845665961945</v>
      </c>
      <c r="F43" s="1">
        <v>6900</v>
      </c>
      <c r="G43" s="6">
        <v>0.006185012549300825</v>
      </c>
    </row>
    <row r="44" spans="1:7" ht="12.75">
      <c r="A44" t="s">
        <v>63</v>
      </c>
      <c r="B44" s="1">
        <v>182000</v>
      </c>
      <c r="C44" s="6">
        <v>0.178256611165524</v>
      </c>
      <c r="D44" s="1">
        <v>18900</v>
      </c>
      <c r="E44" s="6">
        <v>0.19978858350951373</v>
      </c>
      <c r="F44" s="1">
        <v>200900</v>
      </c>
      <c r="G44" s="6">
        <v>0.18008246683399068</v>
      </c>
    </row>
    <row r="45" spans="1:6" ht="12.75">
      <c r="A45" t="s">
        <v>56</v>
      </c>
      <c r="B45" s="1">
        <v>1021000</v>
      </c>
      <c r="D45" s="1">
        <v>94600</v>
      </c>
      <c r="F45" s="1">
        <v>1115600</v>
      </c>
    </row>
    <row r="47" ht="12.75">
      <c r="A47" s="3" t="s">
        <v>64</v>
      </c>
    </row>
    <row r="48" spans="2:6" ht="12.75">
      <c r="B48" t="s">
        <v>4</v>
      </c>
      <c r="D48" t="s">
        <v>55</v>
      </c>
      <c r="F48" t="s">
        <v>56</v>
      </c>
    </row>
    <row r="49" spans="1:7" ht="12.75">
      <c r="A49" t="s">
        <v>57</v>
      </c>
      <c r="B49" s="1">
        <v>1419000</v>
      </c>
      <c r="C49" s="6">
        <v>0.3784</v>
      </c>
      <c r="D49" s="1">
        <v>228900</v>
      </c>
      <c r="E49" s="6">
        <v>0.3947913073473612</v>
      </c>
      <c r="F49" s="1">
        <v>1647900</v>
      </c>
      <c r="G49" s="6">
        <v>0.38059494664880594</v>
      </c>
    </row>
    <row r="50" spans="1:7" ht="12.75">
      <c r="A50" t="s">
        <v>34</v>
      </c>
      <c r="B50" s="1">
        <v>459000</v>
      </c>
      <c r="C50" s="6">
        <v>0.1224</v>
      </c>
      <c r="D50" s="1">
        <v>44500</v>
      </c>
      <c r="E50" s="6">
        <v>0.07675060365643326</v>
      </c>
      <c r="F50" s="1">
        <v>503500</v>
      </c>
      <c r="G50" s="6">
        <v>0.11628712642616287</v>
      </c>
    </row>
    <row r="51" spans="1:7" ht="12.75">
      <c r="A51" t="s">
        <v>58</v>
      </c>
      <c r="B51" s="1">
        <v>189000</v>
      </c>
      <c r="C51" s="6">
        <v>0.0504</v>
      </c>
      <c r="D51" s="1">
        <v>7900</v>
      </c>
      <c r="E51" s="6">
        <v>0.013625388064849949</v>
      </c>
      <c r="F51" s="1">
        <v>196900</v>
      </c>
      <c r="G51" s="6">
        <v>0.045475541595454756</v>
      </c>
    </row>
    <row r="52" spans="1:7" ht="12.75">
      <c r="A52" t="s">
        <v>59</v>
      </c>
      <c r="B52" s="1">
        <v>911000</v>
      </c>
      <c r="C52" s="6">
        <v>0.24293333333333333</v>
      </c>
      <c r="D52" s="1">
        <v>5100</v>
      </c>
      <c r="E52" s="6">
        <v>0.008796136598827182</v>
      </c>
      <c r="F52" s="1">
        <v>916100</v>
      </c>
      <c r="G52" s="6">
        <v>0.21158021155711582</v>
      </c>
    </row>
    <row r="53" spans="1:7" ht="12.75">
      <c r="A53" t="s">
        <v>60</v>
      </c>
      <c r="B53" s="1">
        <v>4000</v>
      </c>
      <c r="C53" s="6">
        <v>0.0010666666666666667</v>
      </c>
      <c r="D53" s="1">
        <v>8400</v>
      </c>
      <c r="E53" s="6">
        <v>0.014487754398068299</v>
      </c>
      <c r="F53" s="1">
        <v>12400</v>
      </c>
      <c r="G53" s="6">
        <v>0.0028638736200286385</v>
      </c>
    </row>
    <row r="54" spans="1:7" ht="12.75">
      <c r="A54" t="s">
        <v>179</v>
      </c>
      <c r="B54" s="1">
        <v>0</v>
      </c>
      <c r="C54" s="6">
        <v>0</v>
      </c>
      <c r="D54" s="1">
        <v>101300</v>
      </c>
      <c r="E54" s="6">
        <v>0.17471541911003793</v>
      </c>
      <c r="F54" s="1">
        <v>101300</v>
      </c>
      <c r="G54" s="6">
        <v>0.02339599981523396</v>
      </c>
    </row>
    <row r="55" spans="1:7" ht="12.75">
      <c r="A55" t="s">
        <v>42</v>
      </c>
      <c r="B55" s="1">
        <v>68000</v>
      </c>
      <c r="C55" s="6">
        <v>0.018133333333333335</v>
      </c>
      <c r="D55" s="1">
        <v>6900</v>
      </c>
      <c r="E55" s="6">
        <v>0.011900655398413246</v>
      </c>
      <c r="F55" s="1">
        <v>74900</v>
      </c>
      <c r="G55" s="6">
        <v>0.017298720495172986</v>
      </c>
    </row>
    <row r="56" spans="1:7" ht="12.75">
      <c r="A56" t="s">
        <v>61</v>
      </c>
      <c r="B56" s="1">
        <v>33000</v>
      </c>
      <c r="C56" s="6">
        <v>0.0088</v>
      </c>
      <c r="D56" s="1">
        <v>0</v>
      </c>
      <c r="E56" s="6">
        <v>0</v>
      </c>
      <c r="F56" s="1">
        <v>33000</v>
      </c>
      <c r="G56" s="6">
        <v>0.007621599150076216</v>
      </c>
    </row>
    <row r="57" spans="1:7" ht="12.75">
      <c r="A57" t="s">
        <v>62</v>
      </c>
      <c r="B57" s="1">
        <v>16000</v>
      </c>
      <c r="C57" s="6">
        <v>0.004266666666666667</v>
      </c>
      <c r="D57" s="1">
        <v>11300</v>
      </c>
      <c r="E57" s="6">
        <v>0.019489479130734736</v>
      </c>
      <c r="F57" s="1">
        <v>27300</v>
      </c>
      <c r="G57" s="6">
        <v>0.006305141115063051</v>
      </c>
    </row>
    <row r="58" spans="1:7" ht="12.75">
      <c r="A58" t="s">
        <v>63</v>
      </c>
      <c r="B58" s="1">
        <v>651000</v>
      </c>
      <c r="C58" s="6">
        <v>0.1736</v>
      </c>
      <c r="D58" s="1">
        <v>165400</v>
      </c>
      <c r="E58" s="6">
        <v>0.28527078302863057</v>
      </c>
      <c r="F58" s="1">
        <v>816400</v>
      </c>
      <c r="G58" s="6">
        <v>0.18855374382188553</v>
      </c>
    </row>
    <row r="59" spans="1:6" ht="12.75">
      <c r="A59" t="s">
        <v>56</v>
      </c>
      <c r="B59" s="1">
        <v>3750000</v>
      </c>
      <c r="D59" s="1">
        <v>579800</v>
      </c>
      <c r="F59" s="1">
        <v>4329800</v>
      </c>
    </row>
    <row r="61" ht="12.75">
      <c r="A61" s="3" t="s">
        <v>65</v>
      </c>
    </row>
    <row r="62" spans="2:6" ht="12.75">
      <c r="B62" t="s">
        <v>4</v>
      </c>
      <c r="D62" t="s">
        <v>55</v>
      </c>
      <c r="F62" t="s">
        <v>56</v>
      </c>
    </row>
    <row r="63" spans="1:7" ht="12.75">
      <c r="A63" t="s">
        <v>57</v>
      </c>
      <c r="B63" s="2">
        <v>136925000</v>
      </c>
      <c r="C63" s="6">
        <v>0.5366724544068481</v>
      </c>
      <c r="D63" s="2">
        <v>22915000</v>
      </c>
      <c r="E63" s="6">
        <v>0.5887718396711202</v>
      </c>
      <c r="F63" s="2">
        <v>159840000</v>
      </c>
      <c r="G63" s="6">
        <v>0.543568083738867</v>
      </c>
    </row>
    <row r="64" spans="1:7" ht="12.75">
      <c r="A64" t="s">
        <v>34</v>
      </c>
      <c r="B64" s="2">
        <v>36226000</v>
      </c>
      <c r="C64" s="6">
        <v>0.1419864621752235</v>
      </c>
      <c r="D64" s="2">
        <v>2825000</v>
      </c>
      <c r="E64" s="6">
        <v>0.07258478931140802</v>
      </c>
      <c r="F64" s="2">
        <v>39051000</v>
      </c>
      <c r="G64" s="6">
        <v>0.13280078352156213</v>
      </c>
    </row>
    <row r="65" spans="1:7" ht="12.75">
      <c r="A65" t="s">
        <v>58</v>
      </c>
      <c r="B65" s="2">
        <v>6871000</v>
      </c>
      <c r="C65" s="6">
        <v>0.026930629426543385</v>
      </c>
      <c r="D65" s="2">
        <v>359000</v>
      </c>
      <c r="E65" s="6">
        <v>0.009224049331963</v>
      </c>
      <c r="F65" s="2">
        <v>7230000</v>
      </c>
      <c r="G65" s="6">
        <v>0.024587069853803854</v>
      </c>
    </row>
    <row r="66" spans="1:7" ht="12.75">
      <c r="A66" t="s">
        <v>59</v>
      </c>
      <c r="B66" s="2">
        <v>48539000</v>
      </c>
      <c r="C66" s="6">
        <v>0.19024680857735257</v>
      </c>
      <c r="D66" s="2">
        <v>299000</v>
      </c>
      <c r="E66" s="6">
        <v>0.007682425488180884</v>
      </c>
      <c r="F66" s="2">
        <v>48838000</v>
      </c>
      <c r="G66" s="6">
        <v>0.16608344640664904</v>
      </c>
    </row>
    <row r="67" spans="1:7" ht="12.75">
      <c r="A67" t="s">
        <v>60</v>
      </c>
      <c r="B67" s="2">
        <v>193000</v>
      </c>
      <c r="C67" s="6">
        <v>0.0007564563352238209</v>
      </c>
      <c r="D67" s="2">
        <v>649000</v>
      </c>
      <c r="E67" s="6">
        <v>0.016675231243576567</v>
      </c>
      <c r="F67" s="2">
        <v>842000</v>
      </c>
      <c r="G67" s="6">
        <v>0.002863390431106894</v>
      </c>
    </row>
    <row r="68" spans="1:7" ht="12.75">
      <c r="A68" t="s">
        <v>179</v>
      </c>
      <c r="B68" s="2">
        <v>0</v>
      </c>
      <c r="C68" s="6">
        <v>0</v>
      </c>
      <c r="D68" s="2">
        <v>5126000</v>
      </c>
      <c r="E68" s="6">
        <v>0.1317060637204522</v>
      </c>
      <c r="F68" s="2">
        <v>5126000</v>
      </c>
      <c r="G68" s="6">
        <v>0.017431994477261212</v>
      </c>
    </row>
    <row r="69" spans="1:7" ht="12.75">
      <c r="A69" t="s">
        <v>42</v>
      </c>
      <c r="B69" s="2">
        <v>2538000</v>
      </c>
      <c r="C69" s="6">
        <v>0.009947596781337085</v>
      </c>
      <c r="D69" s="2">
        <v>373000</v>
      </c>
      <c r="E69" s="6">
        <v>0.00958376156217883</v>
      </c>
      <c r="F69" s="2">
        <v>2911000</v>
      </c>
      <c r="G69" s="6">
        <v>0.009899441264788799</v>
      </c>
    </row>
    <row r="70" spans="1:7" ht="12.75">
      <c r="A70" t="s">
        <v>61</v>
      </c>
      <c r="B70" s="2">
        <v>1528000</v>
      </c>
      <c r="C70" s="6">
        <v>0.00598893927576165</v>
      </c>
      <c r="D70" s="2">
        <v>0</v>
      </c>
      <c r="E70" s="6">
        <v>0</v>
      </c>
      <c r="F70" s="2">
        <v>1528000</v>
      </c>
      <c r="G70" s="6">
        <v>0.005196271471177356</v>
      </c>
    </row>
    <row r="71" spans="1:7" ht="12.75">
      <c r="A71" t="s">
        <v>62</v>
      </c>
      <c r="B71" s="2">
        <v>794000</v>
      </c>
      <c r="C71" s="6">
        <v>0.0031120535241850457</v>
      </c>
      <c r="D71" s="2">
        <v>284000</v>
      </c>
      <c r="E71" s="6">
        <v>0.007297019527235354</v>
      </c>
      <c r="F71" s="2">
        <v>1078000</v>
      </c>
      <c r="G71" s="6">
        <v>0.003665955920110727</v>
      </c>
    </row>
    <row r="72" spans="1:7" ht="12.75">
      <c r="A72" t="s">
        <v>63</v>
      </c>
      <c r="B72" s="2">
        <v>21524000</v>
      </c>
      <c r="C72" s="6">
        <v>0.08436251896040167</v>
      </c>
      <c r="D72" s="2">
        <v>6090000</v>
      </c>
      <c r="E72" s="6">
        <v>0.1564748201438849</v>
      </c>
      <c r="F72" s="2">
        <v>27614000</v>
      </c>
      <c r="G72" s="6">
        <v>0.09390696361589759</v>
      </c>
    </row>
    <row r="73" spans="1:6" ht="12.75">
      <c r="A73" t="s">
        <v>56</v>
      </c>
      <c r="B73" s="2">
        <v>255137000</v>
      </c>
      <c r="D73" s="2">
        <v>38920000</v>
      </c>
      <c r="F73" s="2">
        <v>294057000</v>
      </c>
    </row>
    <row r="75" ht="12.75">
      <c r="A75" s="7" t="s">
        <v>201</v>
      </c>
    </row>
    <row r="76" ht="12.75">
      <c r="A76" t="s">
        <v>66</v>
      </c>
    </row>
    <row r="77" ht="12.75">
      <c r="A77" t="s">
        <v>180</v>
      </c>
    </row>
    <row r="78" ht="12.75">
      <c r="A78" t="s">
        <v>67</v>
      </c>
    </row>
    <row r="79" ht="12.75">
      <c r="A79" t="s">
        <v>68</v>
      </c>
    </row>
    <row r="81" ht="12.75">
      <c r="A81" s="3" t="s">
        <v>69</v>
      </c>
    </row>
    <row r="82" spans="2:6" ht="12.75">
      <c r="B82" t="s">
        <v>4</v>
      </c>
      <c r="D82" t="s">
        <v>55</v>
      </c>
      <c r="F82" t="s">
        <v>56</v>
      </c>
    </row>
    <row r="83" spans="1:7" ht="12.75">
      <c r="A83" t="s">
        <v>70</v>
      </c>
      <c r="B83" s="1">
        <v>847000</v>
      </c>
      <c r="C83" s="6">
        <v>0.8295788442703232</v>
      </c>
      <c r="D83" s="1">
        <v>65300</v>
      </c>
      <c r="E83" s="6">
        <v>0.19978858350951373</v>
      </c>
      <c r="F83" s="1">
        <v>912300</v>
      </c>
      <c r="G83" s="6">
        <v>0.7761742560057369</v>
      </c>
    </row>
    <row r="84" spans="1:7" ht="12.75">
      <c r="A84" t="s">
        <v>71</v>
      </c>
      <c r="B84" s="1">
        <v>123000</v>
      </c>
      <c r="C84" s="6">
        <v>0.12047012732615084</v>
      </c>
      <c r="D84" s="1">
        <v>18900</v>
      </c>
      <c r="E84" s="6">
        <v>0.6902748414376322</v>
      </c>
      <c r="F84" s="1">
        <v>141900</v>
      </c>
      <c r="G84" s="6">
        <v>0.16878809609178916</v>
      </c>
    </row>
    <row r="85" spans="1:7" ht="12.75">
      <c r="A85" t="s">
        <v>72</v>
      </c>
      <c r="B85" s="1">
        <v>38000</v>
      </c>
      <c r="C85" s="6">
        <v>0.03721841332027424</v>
      </c>
      <c r="D85" s="1">
        <v>6100</v>
      </c>
      <c r="E85" s="6">
        <v>0.06448202959830866</v>
      </c>
      <c r="F85" s="1">
        <v>44100</v>
      </c>
      <c r="G85" s="6">
        <v>0.03953029759770527</v>
      </c>
    </row>
    <row r="86" spans="1:7" ht="12.75">
      <c r="A86" t="s">
        <v>62</v>
      </c>
      <c r="B86" s="1">
        <v>13000</v>
      </c>
      <c r="C86" s="6">
        <v>0.012732615083251714</v>
      </c>
      <c r="D86" s="1">
        <v>1100</v>
      </c>
      <c r="E86" s="6">
        <v>0.011627906976744186</v>
      </c>
      <c r="F86" s="1">
        <v>14100</v>
      </c>
      <c r="G86" s="6">
        <v>0.012638938687701684</v>
      </c>
    </row>
    <row r="87" spans="1:7" ht="12.75">
      <c r="A87" t="s">
        <v>73</v>
      </c>
      <c r="B87" s="1">
        <v>0</v>
      </c>
      <c r="C87" s="6">
        <v>0</v>
      </c>
      <c r="D87" s="1">
        <v>3100</v>
      </c>
      <c r="E87" s="6">
        <v>0.03276955602536998</v>
      </c>
      <c r="F87" s="1">
        <v>3100</v>
      </c>
      <c r="G87" s="6">
        <v>0.002778773754033704</v>
      </c>
    </row>
    <row r="88" spans="1:6" ht="12.75">
      <c r="A88" t="s">
        <v>56</v>
      </c>
      <c r="B88" s="1">
        <v>1021000</v>
      </c>
      <c r="D88" s="1">
        <v>94600</v>
      </c>
      <c r="F88" s="1">
        <v>1115600</v>
      </c>
    </row>
    <row r="90" ht="12.75">
      <c r="A90" s="3" t="s">
        <v>74</v>
      </c>
    </row>
    <row r="91" spans="2:6" ht="12.75">
      <c r="B91" t="s">
        <v>4</v>
      </c>
      <c r="D91" t="s">
        <v>55</v>
      </c>
      <c r="F91" t="s">
        <v>56</v>
      </c>
    </row>
    <row r="92" spans="1:7" ht="12.75">
      <c r="A92" t="s">
        <v>70</v>
      </c>
      <c r="B92" s="1">
        <v>3303000</v>
      </c>
      <c r="C92" s="6">
        <v>0.8808</v>
      </c>
      <c r="D92" s="1">
        <v>361800</v>
      </c>
      <c r="E92" s="6">
        <v>0.13176957571576406</v>
      </c>
      <c r="F92" s="1">
        <v>3664800</v>
      </c>
      <c r="G92" s="6">
        <v>0.780497944477805</v>
      </c>
    </row>
    <row r="93" spans="1:7" ht="12.75">
      <c r="A93" t="s">
        <v>71</v>
      </c>
      <c r="B93" s="1">
        <v>310000</v>
      </c>
      <c r="C93" s="6">
        <v>0.08266666666666667</v>
      </c>
      <c r="D93" s="1">
        <v>76400</v>
      </c>
      <c r="E93" s="6">
        <v>0.6240082787167989</v>
      </c>
      <c r="F93" s="1">
        <v>386400</v>
      </c>
      <c r="G93" s="6">
        <v>0.15515728209155158</v>
      </c>
    </row>
    <row r="94" spans="1:7" ht="12.75">
      <c r="A94" t="s">
        <v>72</v>
      </c>
      <c r="B94" s="1">
        <v>99000</v>
      </c>
      <c r="C94" s="6">
        <v>0.0264</v>
      </c>
      <c r="D94" s="1">
        <v>21300</v>
      </c>
      <c r="E94" s="6">
        <v>0.03673680579510176</v>
      </c>
      <c r="F94" s="1">
        <v>120300</v>
      </c>
      <c r="G94" s="6">
        <v>0.027784193265277844</v>
      </c>
    </row>
    <row r="95" spans="1:7" ht="12.75">
      <c r="A95" t="s">
        <v>62</v>
      </c>
      <c r="B95" s="1">
        <v>39000</v>
      </c>
      <c r="C95" s="6">
        <v>0.0104</v>
      </c>
      <c r="D95" s="1">
        <v>12100</v>
      </c>
      <c r="E95" s="6">
        <v>0.020869265263884097</v>
      </c>
      <c r="F95" s="1">
        <v>51100</v>
      </c>
      <c r="G95" s="6">
        <v>0.01180193080511802</v>
      </c>
    </row>
    <row r="96" spans="1:7" ht="12.75">
      <c r="A96" t="s">
        <v>73</v>
      </c>
      <c r="B96" s="1">
        <v>0</v>
      </c>
      <c r="C96" s="6">
        <v>0</v>
      </c>
      <c r="D96" s="1">
        <v>108100</v>
      </c>
      <c r="E96" s="6">
        <v>0.18644360124180753</v>
      </c>
      <c r="F96" s="1">
        <v>108100</v>
      </c>
      <c r="G96" s="6">
        <v>0.024966511155249664</v>
      </c>
    </row>
    <row r="97" spans="1:6" ht="12.75">
      <c r="A97" t="s">
        <v>56</v>
      </c>
      <c r="B97" s="1">
        <v>3750000</v>
      </c>
      <c r="D97" s="1">
        <v>579800</v>
      </c>
      <c r="F97" s="1">
        <v>4329800</v>
      </c>
    </row>
    <row r="99" spans="1:4" ht="12.75">
      <c r="A99" s="3" t="s">
        <v>75</v>
      </c>
      <c r="D99">
        <v>6631000</v>
      </c>
    </row>
    <row r="100" spans="2:6" ht="12.75">
      <c r="B100" t="s">
        <v>4</v>
      </c>
      <c r="D100" t="s">
        <v>55</v>
      </c>
      <c r="F100" t="s">
        <v>56</v>
      </c>
    </row>
    <row r="101" spans="1:7" ht="12.75">
      <c r="A101" t="s">
        <v>70</v>
      </c>
      <c r="B101" s="2">
        <v>215789000</v>
      </c>
      <c r="C101" s="6">
        <v>0.8457769747233839</v>
      </c>
      <c r="D101" s="2">
        <v>20648000</v>
      </c>
      <c r="E101" s="6">
        <v>0.17037512846865366</v>
      </c>
      <c r="F101" s="2">
        <v>236437000</v>
      </c>
      <c r="G101" s="6">
        <v>0.7563839663738663</v>
      </c>
    </row>
    <row r="102" spans="1:7" ht="12.75">
      <c r="A102" t="s">
        <v>71</v>
      </c>
      <c r="B102" s="2">
        <v>19591000</v>
      </c>
      <c r="C102" s="6">
        <v>0.07678619721953303</v>
      </c>
      <c r="D102" s="2">
        <v>6631000</v>
      </c>
      <c r="E102" s="6">
        <v>0.530524152106886</v>
      </c>
      <c r="F102" s="2">
        <v>26222000</v>
      </c>
      <c r="G102" s="6">
        <v>0.13684081657637806</v>
      </c>
    </row>
    <row r="103" spans="1:7" ht="12.75">
      <c r="A103" t="s">
        <v>72</v>
      </c>
      <c r="B103" s="2">
        <v>12941000</v>
      </c>
      <c r="C103" s="6">
        <v>0.05072176908876407</v>
      </c>
      <c r="D103" s="2">
        <v>2084000</v>
      </c>
      <c r="E103" s="6">
        <v>0.05354573484069887</v>
      </c>
      <c r="F103" s="2">
        <v>15025000</v>
      </c>
      <c r="G103" s="6">
        <v>0.05109553589950248</v>
      </c>
    </row>
    <row r="104" spans="1:7" ht="12.75">
      <c r="A104" t="s">
        <v>62</v>
      </c>
      <c r="B104" s="2">
        <v>6815000</v>
      </c>
      <c r="C104" s="6">
        <v>0.026711139505442173</v>
      </c>
      <c r="D104" s="2">
        <v>458000</v>
      </c>
      <c r="E104" s="6">
        <v>0.011767728674203495</v>
      </c>
      <c r="F104" s="2">
        <v>7273000</v>
      </c>
      <c r="G104" s="6">
        <v>0.02473330000646133</v>
      </c>
    </row>
    <row r="105" spans="1:7" ht="12.75">
      <c r="A105" t="s">
        <v>73</v>
      </c>
      <c r="B105" s="2">
        <v>0</v>
      </c>
      <c r="C105" s="6">
        <v>0</v>
      </c>
      <c r="D105" s="2">
        <v>9099000</v>
      </c>
      <c r="E105" s="6">
        <v>0.23378725590955807</v>
      </c>
      <c r="F105" s="2">
        <v>9099000</v>
      </c>
      <c r="G105" s="6">
        <v>0.03094298044256726</v>
      </c>
    </row>
    <row r="106" spans="1:6" ht="12.75">
      <c r="A106" t="s">
        <v>56</v>
      </c>
      <c r="B106" s="2">
        <v>255137000</v>
      </c>
      <c r="D106" s="2">
        <v>38920000</v>
      </c>
      <c r="F106" s="2">
        <v>294057000</v>
      </c>
    </row>
    <row r="108" ht="12.75">
      <c r="A108" s="7" t="s">
        <v>202</v>
      </c>
    </row>
    <row r="109" ht="12.75">
      <c r="A109" t="s">
        <v>76</v>
      </c>
    </row>
    <row r="110" ht="12.75">
      <c r="A110" t="s">
        <v>77</v>
      </c>
    </row>
    <row r="111" ht="12.75">
      <c r="A111" t="s">
        <v>78</v>
      </c>
    </row>
    <row r="114" ht="12.75">
      <c r="A114" s="3" t="s">
        <v>79</v>
      </c>
    </row>
    <row r="115" spans="2:3" ht="12.75">
      <c r="B115" t="s">
        <v>1</v>
      </c>
      <c r="C115" t="s">
        <v>3</v>
      </c>
    </row>
    <row r="116" spans="1:3" ht="12.75">
      <c r="A116" t="s">
        <v>80</v>
      </c>
      <c r="B116" s="1">
        <v>1940000</v>
      </c>
      <c r="C116" s="2">
        <v>79554000</v>
      </c>
    </row>
    <row r="117" spans="1:3" ht="12.75">
      <c r="A117" t="s">
        <v>81</v>
      </c>
      <c r="B117" s="1">
        <v>84000</v>
      </c>
      <c r="C117" s="2">
        <v>2057000</v>
      </c>
    </row>
    <row r="118" spans="1:3" ht="12.75">
      <c r="A118" t="s">
        <v>82</v>
      </c>
      <c r="B118" s="1">
        <v>1544000</v>
      </c>
      <c r="C118" s="2">
        <v>52191000</v>
      </c>
    </row>
    <row r="119" spans="1:3" ht="12.75">
      <c r="A119" t="s">
        <v>56</v>
      </c>
      <c r="B119" s="1">
        <v>3568000</v>
      </c>
      <c r="C119" s="2">
        <v>133802000</v>
      </c>
    </row>
    <row r="121" ht="12.75">
      <c r="A121" s="7" t="s">
        <v>203</v>
      </c>
    </row>
    <row r="122" ht="12.75">
      <c r="A122" t="s">
        <v>83</v>
      </c>
    </row>
    <row r="125" ht="12.75">
      <c r="A125" s="3" t="s">
        <v>84</v>
      </c>
    </row>
    <row r="127" spans="2:8" ht="12.75">
      <c r="B127" t="s">
        <v>85</v>
      </c>
      <c r="C127" t="s">
        <v>86</v>
      </c>
      <c r="D127" t="s">
        <v>87</v>
      </c>
      <c r="E127" t="s">
        <v>88</v>
      </c>
      <c r="F127" t="s">
        <v>89</v>
      </c>
      <c r="G127" t="s">
        <v>56</v>
      </c>
      <c r="H127" t="s">
        <v>90</v>
      </c>
    </row>
    <row r="128" spans="1:8" ht="12.75">
      <c r="A128" t="s">
        <v>91</v>
      </c>
      <c r="B128" s="2">
        <v>95422000</v>
      </c>
      <c r="C128" s="2">
        <v>32249000</v>
      </c>
      <c r="D128" s="2">
        <v>56721000</v>
      </c>
      <c r="E128" s="2">
        <v>27523000</v>
      </c>
      <c r="F128" s="2">
        <v>43222000</v>
      </c>
      <c r="G128" s="2">
        <v>255137000</v>
      </c>
      <c r="H128" s="6">
        <v>0.5963109342096344</v>
      </c>
    </row>
    <row r="129" spans="1:8" ht="12.75">
      <c r="A129" t="s">
        <v>92</v>
      </c>
      <c r="B129" s="2">
        <v>14631000</v>
      </c>
      <c r="C129" s="2">
        <v>8885000</v>
      </c>
      <c r="D129" s="2">
        <v>7440000</v>
      </c>
      <c r="E129" s="2">
        <v>4506000</v>
      </c>
      <c r="F129" s="2">
        <v>3458000</v>
      </c>
      <c r="G129" s="2">
        <v>38920000</v>
      </c>
      <c r="H129" s="6">
        <v>0.09096454673151669</v>
      </c>
    </row>
    <row r="130" spans="1:8" ht="12.75">
      <c r="A130" t="s">
        <v>56</v>
      </c>
      <c r="B130" s="2">
        <v>110053000</v>
      </c>
      <c r="C130" s="2">
        <v>41134000</v>
      </c>
      <c r="D130" s="2">
        <v>64161000</v>
      </c>
      <c r="E130" s="2">
        <v>32029000</v>
      </c>
      <c r="F130" s="2">
        <v>46680000</v>
      </c>
      <c r="G130" s="2">
        <v>294057000</v>
      </c>
      <c r="H130" s="6"/>
    </row>
    <row r="131" spans="1:8" ht="12.75">
      <c r="A131" t="s">
        <v>90</v>
      </c>
      <c r="B131" s="6">
        <v>0.3742573718700796</v>
      </c>
      <c r="C131" s="6">
        <v>0.13988444417238835</v>
      </c>
      <c r="D131" s="6">
        <v>0.2181923912710801</v>
      </c>
      <c r="E131" s="6">
        <v>0.10892105952247354</v>
      </c>
      <c r="F131" s="6">
        <v>0.1587447331639784</v>
      </c>
      <c r="G131" s="2"/>
      <c r="H131" s="6"/>
    </row>
    <row r="132" spans="2:8" ht="12.75">
      <c r="B132" s="2"/>
      <c r="C132" s="2"/>
      <c r="D132" s="2"/>
      <c r="E132" s="2"/>
      <c r="F132" s="2"/>
      <c r="G132" s="2"/>
      <c r="H132" s="6"/>
    </row>
    <row r="133" spans="1:8" ht="12.75">
      <c r="A133" t="s">
        <v>93</v>
      </c>
      <c r="B133" s="2">
        <v>0</v>
      </c>
      <c r="C133" s="2">
        <v>40632000</v>
      </c>
      <c r="D133" s="2">
        <v>57597000</v>
      </c>
      <c r="E133" s="2">
        <v>13565000</v>
      </c>
      <c r="F133" s="2">
        <v>22008000</v>
      </c>
      <c r="G133" s="2">
        <v>133802000</v>
      </c>
      <c r="H133" s="6">
        <v>0.31272451905884885</v>
      </c>
    </row>
    <row r="134" spans="1:8" ht="12.75">
      <c r="A134" t="s">
        <v>90</v>
      </c>
      <c r="B134" s="6">
        <v>0</v>
      </c>
      <c r="C134" s="6">
        <v>0.3036725908431862</v>
      </c>
      <c r="D134" s="6">
        <v>0.4304644175722336</v>
      </c>
      <c r="E134" s="6">
        <v>0.10138114527436062</v>
      </c>
      <c r="F134" s="6">
        <v>0.1644818463102196</v>
      </c>
      <c r="G134" s="2"/>
      <c r="H134" s="6"/>
    </row>
    <row r="135" spans="2:8" ht="12.75">
      <c r="B135" s="2"/>
      <c r="C135" s="2"/>
      <c r="D135" s="2"/>
      <c r="E135" s="2"/>
      <c r="F135" s="2"/>
      <c r="G135" s="2"/>
      <c r="H135" s="6"/>
    </row>
    <row r="136" spans="1:7" ht="12.75">
      <c r="A136" t="s">
        <v>56</v>
      </c>
      <c r="B136" s="2">
        <v>110053000</v>
      </c>
      <c r="C136" s="2">
        <v>81766000</v>
      </c>
      <c r="D136" s="2">
        <v>121758000</v>
      </c>
      <c r="E136" s="2">
        <v>45594000</v>
      </c>
      <c r="F136" s="2">
        <v>68688000</v>
      </c>
      <c r="G136" s="2">
        <v>427859000</v>
      </c>
    </row>
    <row r="137" spans="1:6" ht="12.75">
      <c r="A137" t="s">
        <v>90</v>
      </c>
      <c r="B137" s="6">
        <v>0.2572179152477802</v>
      </c>
      <c r="C137" s="6">
        <v>0.1911050135675538</v>
      </c>
      <c r="D137" s="6">
        <v>0.28457505860575566</v>
      </c>
      <c r="E137" s="6">
        <v>0.10656314346548747</v>
      </c>
      <c r="F137" s="6">
        <v>0.16053886911342288</v>
      </c>
    </row>
    <row r="139" ht="12.75">
      <c r="A139" t="s">
        <v>192</v>
      </c>
    </row>
    <row r="140" ht="12.75">
      <c r="A140" t="s">
        <v>95</v>
      </c>
    </row>
    <row r="142" ht="12.75">
      <c r="A142" s="3" t="s">
        <v>96</v>
      </c>
    </row>
    <row r="144" ht="12.75">
      <c r="A144" t="s">
        <v>97</v>
      </c>
    </row>
    <row r="145" ht="12.75">
      <c r="A145" t="s">
        <v>98</v>
      </c>
    </row>
    <row r="147" spans="2:6" ht="12.75">
      <c r="B147" t="s">
        <v>42</v>
      </c>
      <c r="C147" t="s">
        <v>99</v>
      </c>
      <c r="D147" t="s">
        <v>38</v>
      </c>
      <c r="E147" t="s">
        <v>100</v>
      </c>
      <c r="F147" t="s">
        <v>56</v>
      </c>
    </row>
    <row r="148" spans="1:6" ht="12.75">
      <c r="A148" t="s">
        <v>101</v>
      </c>
      <c r="B148" s="2">
        <v>905000</v>
      </c>
      <c r="C148" s="2">
        <v>2190000</v>
      </c>
      <c r="D148" s="2">
        <v>0</v>
      </c>
      <c r="E148" s="2">
        <v>4396000</v>
      </c>
      <c r="F148" s="2">
        <v>7491000</v>
      </c>
    </row>
    <row r="150" ht="12.75">
      <c r="A150" t="s">
        <v>102</v>
      </c>
    </row>
    <row r="151" ht="12.75">
      <c r="A151" t="s">
        <v>103</v>
      </c>
    </row>
    <row r="152" ht="12.75">
      <c r="A152" t="s">
        <v>104</v>
      </c>
    </row>
    <row r="153" ht="12.75">
      <c r="A153" t="s">
        <v>105</v>
      </c>
    </row>
    <row r="154" ht="12.75">
      <c r="A154" t="s">
        <v>106</v>
      </c>
    </row>
    <row r="155" ht="12.75">
      <c r="A155" t="s">
        <v>107</v>
      </c>
    </row>
    <row r="158" ht="12.75">
      <c r="A158" s="3" t="s">
        <v>108</v>
      </c>
    </row>
    <row r="160" ht="12.75">
      <c r="A160" t="s">
        <v>6</v>
      </c>
    </row>
    <row r="161" ht="12.75">
      <c r="A161" t="s">
        <v>7</v>
      </c>
    </row>
    <row r="163" ht="12.75">
      <c r="A163" s="3" t="s">
        <v>109</v>
      </c>
    </row>
    <row r="165" ht="12.75">
      <c r="A165" t="s">
        <v>110</v>
      </c>
    </row>
    <row r="166" spans="2:6" ht="12.75">
      <c r="B166" t="s">
        <v>53</v>
      </c>
      <c r="D166" t="s">
        <v>111</v>
      </c>
      <c r="F166" t="s">
        <v>112</v>
      </c>
    </row>
    <row r="167" spans="1:6" ht="12.75">
      <c r="A167" t="s">
        <v>85</v>
      </c>
      <c r="B167" s="2">
        <v>111336000</v>
      </c>
      <c r="D167" s="2">
        <v>1152000</v>
      </c>
      <c r="F167" s="2">
        <v>112488000</v>
      </c>
    </row>
    <row r="168" spans="1:6" ht="12.75">
      <c r="A168" t="s">
        <v>113</v>
      </c>
      <c r="B168" s="2">
        <v>40723000</v>
      </c>
      <c r="D168" s="2">
        <v>40226000</v>
      </c>
      <c r="F168" s="2">
        <v>80949000</v>
      </c>
    </row>
    <row r="169" spans="1:6" ht="12.75">
      <c r="A169" t="s">
        <v>114</v>
      </c>
      <c r="B169" s="2">
        <v>62237000</v>
      </c>
      <c r="D169" s="2">
        <v>55870000</v>
      </c>
      <c r="F169" s="2">
        <v>118107000</v>
      </c>
    </row>
    <row r="170" spans="1:6" ht="12.75">
      <c r="A170" t="s">
        <v>115</v>
      </c>
      <c r="B170" s="2">
        <v>33081000</v>
      </c>
      <c r="D170" s="2">
        <v>14547000</v>
      </c>
      <c r="F170" s="2">
        <v>47628000</v>
      </c>
    </row>
    <row r="171" spans="1:6" ht="12.75">
      <c r="A171" t="s">
        <v>116</v>
      </c>
      <c r="B171" s="2">
        <v>28008000</v>
      </c>
      <c r="D171" s="2">
        <v>13205000</v>
      </c>
      <c r="F171" s="2">
        <v>41213000</v>
      </c>
    </row>
    <row r="172" ht="12.75">
      <c r="F172" s="2"/>
    </row>
    <row r="173" spans="1:6" ht="12.75">
      <c r="A173" t="s">
        <v>117</v>
      </c>
      <c r="B173" s="2">
        <v>7491000</v>
      </c>
      <c r="D173" s="8">
        <v>0</v>
      </c>
      <c r="F173" s="2">
        <v>7491000</v>
      </c>
    </row>
    <row r="174" ht="12.75">
      <c r="F174" s="2"/>
    </row>
    <row r="175" spans="1:6" ht="12.75">
      <c r="A175" t="s">
        <v>118</v>
      </c>
      <c r="B175" s="2">
        <v>282876000</v>
      </c>
      <c r="D175" s="2">
        <v>125000000</v>
      </c>
      <c r="F175" s="2">
        <v>407876000</v>
      </c>
    </row>
    <row r="177" ht="12.75">
      <c r="A177" t="s">
        <v>119</v>
      </c>
    </row>
    <row r="178" ht="12.75">
      <c r="A178" t="s">
        <v>120</v>
      </c>
    </row>
    <row r="180" ht="12.75">
      <c r="A180" s="3" t="s">
        <v>121</v>
      </c>
    </row>
    <row r="181" spans="1:6" ht="12.75">
      <c r="A181" s="3"/>
      <c r="B181" t="s">
        <v>53</v>
      </c>
      <c r="D181" t="s">
        <v>111</v>
      </c>
      <c r="F181" t="s">
        <v>112</v>
      </c>
    </row>
    <row r="182" spans="1:6" ht="12.75">
      <c r="A182" t="s">
        <v>122</v>
      </c>
      <c r="B182" s="2">
        <v>87382000</v>
      </c>
      <c r="D182" s="2">
        <v>25326000</v>
      </c>
      <c r="F182" s="2">
        <v>112708000</v>
      </c>
    </row>
    <row r="183" spans="1:6" ht="12.75">
      <c r="A183" t="s">
        <v>123</v>
      </c>
      <c r="B183" s="2">
        <v>1498000</v>
      </c>
      <c r="D183" s="2">
        <v>0</v>
      </c>
      <c r="F183" s="2">
        <v>1498000</v>
      </c>
    </row>
    <row r="184" spans="1:6" ht="12.75">
      <c r="A184" t="s">
        <v>124</v>
      </c>
      <c r="B184" s="2">
        <v>34847000</v>
      </c>
      <c r="D184" s="2">
        <v>12861000</v>
      </c>
      <c r="F184" s="2">
        <v>47708000</v>
      </c>
    </row>
    <row r="186" ht="12.75">
      <c r="A186" t="s">
        <v>125</v>
      </c>
    </row>
    <row r="187" ht="12.75">
      <c r="A187" t="s">
        <v>126</v>
      </c>
    </row>
    <row r="189" ht="12.75">
      <c r="A189" s="3" t="s">
        <v>127</v>
      </c>
    </row>
    <row r="190" spans="2:6" ht="12.75">
      <c r="B190" t="s">
        <v>53</v>
      </c>
      <c r="D190" t="s">
        <v>111</v>
      </c>
      <c r="F190" t="s">
        <v>112</v>
      </c>
    </row>
    <row r="191" spans="1:6" ht="12.75">
      <c r="A191" t="s">
        <v>128</v>
      </c>
      <c r="B191" s="2">
        <v>282876000</v>
      </c>
      <c r="D191" s="2">
        <v>125000000</v>
      </c>
      <c r="F191" s="2">
        <v>407876000</v>
      </c>
    </row>
    <row r="192" spans="1:6" ht="12.75">
      <c r="A192" t="s">
        <v>129</v>
      </c>
      <c r="B192" s="2">
        <v>123727000</v>
      </c>
      <c r="D192" s="2">
        <v>38187000</v>
      </c>
      <c r="F192" s="2">
        <v>161914000</v>
      </c>
    </row>
    <row r="193" spans="1:6" ht="12.75">
      <c r="A193" t="s">
        <v>56</v>
      </c>
      <c r="B193" s="2">
        <v>406603000</v>
      </c>
      <c r="D193" s="2">
        <v>163187000</v>
      </c>
      <c r="F193" s="2">
        <v>569790000</v>
      </c>
    </row>
    <row r="195" ht="12.75">
      <c r="A195" s="3" t="s">
        <v>130</v>
      </c>
    </row>
    <row r="197" ht="12.75">
      <c r="A197" s="3" t="s">
        <v>131</v>
      </c>
    </row>
    <row r="198" spans="1:6" ht="12.75">
      <c r="A198" s="3"/>
      <c r="B198" t="s">
        <v>132</v>
      </c>
      <c r="D198" t="s">
        <v>133</v>
      </c>
      <c r="F198" t="s">
        <v>56</v>
      </c>
    </row>
    <row r="199" ht="12.75">
      <c r="B199" t="s">
        <v>134</v>
      </c>
    </row>
    <row r="200" spans="1:7" ht="12.75">
      <c r="A200" t="s">
        <v>85</v>
      </c>
      <c r="B200" s="1">
        <v>1824.4061562234199</v>
      </c>
      <c r="C200" s="6">
        <v>0.44276219934331945</v>
      </c>
      <c r="D200" s="1">
        <v>18.876371962169557</v>
      </c>
      <c r="E200" s="6">
        <v>0.01151434396591359</v>
      </c>
      <c r="F200" s="1">
        <v>1843.2825281855894</v>
      </c>
      <c r="G200" s="6">
        <v>0.3200204924225105</v>
      </c>
    </row>
    <row r="201" spans="1:7" ht="12.75">
      <c r="A201" t="s">
        <v>135</v>
      </c>
      <c r="B201" s="1">
        <v>393.5088736879501</v>
      </c>
      <c r="C201" s="6">
        <v>0.09550003642601865</v>
      </c>
      <c r="D201" s="1">
        <v>388.7044684017279</v>
      </c>
      <c r="E201" s="6">
        <v>0.2371047232611681</v>
      </c>
      <c r="F201" s="1">
        <v>782.213342089678</v>
      </c>
      <c r="G201" s="6">
        <v>0.1358035434542961</v>
      </c>
    </row>
    <row r="202" spans="1:7" ht="12.75">
      <c r="A202" t="s">
        <v>114</v>
      </c>
      <c r="B202" s="1">
        <v>962.8538484481256</v>
      </c>
      <c r="C202" s="6">
        <v>0.2336734537596375</v>
      </c>
      <c r="D202" s="1">
        <v>864.3504559911412</v>
      </c>
      <c r="E202" s="6">
        <v>0.527242654325846</v>
      </c>
      <c r="F202" s="1">
        <v>1827.2043044392667</v>
      </c>
      <c r="G202" s="6">
        <v>0.317229080361744</v>
      </c>
    </row>
    <row r="203" spans="1:7" ht="12.75">
      <c r="A203" t="s">
        <v>88</v>
      </c>
      <c r="B203" s="1">
        <v>616.187701307701</v>
      </c>
      <c r="C203" s="6">
        <v>0.14954160339168004</v>
      </c>
      <c r="D203" s="1">
        <v>270.95881779101757</v>
      </c>
      <c r="E203" s="6">
        <v>0.16528139172589687</v>
      </c>
      <c r="F203" s="1">
        <v>887.1465190987185</v>
      </c>
      <c r="G203" s="6">
        <v>0.1540214598422664</v>
      </c>
    </row>
    <row r="204" spans="1:7" ht="12.75">
      <c r="A204" t="s">
        <v>116</v>
      </c>
      <c r="B204" s="1">
        <v>204.66109997317776</v>
      </c>
      <c r="C204" s="6">
        <v>0.04966887358663909</v>
      </c>
      <c r="D204" s="1">
        <v>96.48873523086847</v>
      </c>
      <c r="E204" s="6">
        <v>0.05885688672117537</v>
      </c>
      <c r="F204" s="1">
        <v>301.1498352040462</v>
      </c>
      <c r="G204" s="6">
        <v>0.052283964656151406</v>
      </c>
    </row>
    <row r="205" spans="1:7" ht="12.75">
      <c r="A205" t="s">
        <v>136</v>
      </c>
      <c r="B205" s="1">
        <v>118.8925150629645</v>
      </c>
      <c r="C205" s="6">
        <v>0.02885383349270522</v>
      </c>
      <c r="D205">
        <v>0</v>
      </c>
      <c r="E205" s="6">
        <v>0</v>
      </c>
      <c r="F205" s="1">
        <v>118.8925150629645</v>
      </c>
      <c r="G205" s="6">
        <v>0.020641459263031552</v>
      </c>
    </row>
    <row r="206" spans="1:6" ht="12.75">
      <c r="A206" t="s">
        <v>137</v>
      </c>
      <c r="B206" s="1">
        <v>4120.510194703339</v>
      </c>
      <c r="D206" s="1">
        <v>1639.3788493769248</v>
      </c>
      <c r="F206" s="1">
        <v>5759.889044080263</v>
      </c>
    </row>
    <row r="207" ht="12.75">
      <c r="B207" s="1"/>
    </row>
    <row r="208" spans="2:6" ht="12.75">
      <c r="B208" s="1" t="s">
        <v>132</v>
      </c>
      <c r="D208" t="s">
        <v>111</v>
      </c>
      <c r="F208" t="s">
        <v>56</v>
      </c>
    </row>
    <row r="209" ht="12.75">
      <c r="B209" t="s">
        <v>138</v>
      </c>
    </row>
    <row r="210" spans="1:7" ht="12.75">
      <c r="A210" t="s">
        <v>85</v>
      </c>
      <c r="B210" s="1">
        <v>2700.121111210661</v>
      </c>
      <c r="C210" s="6">
        <v>0.44795961045945804</v>
      </c>
      <c r="D210" s="1">
        <v>27.937030504010945</v>
      </c>
      <c r="E210" s="6">
        <v>0.011517478057992693</v>
      </c>
      <c r="F210" s="1">
        <v>2728.0581417146723</v>
      </c>
      <c r="G210" s="6">
        <v>0.3227241408178104</v>
      </c>
    </row>
    <row r="211" spans="1:7" ht="12.75">
      <c r="A211" t="s">
        <v>135</v>
      </c>
      <c r="B211" s="1">
        <v>590.2633105319251</v>
      </c>
      <c r="C211" s="6">
        <v>0.09792676393535368</v>
      </c>
      <c r="D211" s="1">
        <v>583.0567026025919</v>
      </c>
      <c r="E211" s="6">
        <v>0.24037425086487973</v>
      </c>
      <c r="F211" s="1">
        <v>1173.320013134517</v>
      </c>
      <c r="G211" s="6">
        <v>0.13880154801436156</v>
      </c>
    </row>
    <row r="212" spans="1:7" ht="12.75">
      <c r="A212" t="s">
        <v>114</v>
      </c>
      <c r="B212" s="1">
        <v>1444.2807726721885</v>
      </c>
      <c r="C212" s="6">
        <v>0.23961127137376093</v>
      </c>
      <c r="D212" s="1">
        <v>1296.5256839867118</v>
      </c>
      <c r="E212" s="6">
        <v>0.5345130046945047</v>
      </c>
      <c r="F212" s="1">
        <v>2740.8064566589</v>
      </c>
      <c r="G212" s="6">
        <v>0.324232242468703</v>
      </c>
    </row>
    <row r="213" spans="1:7" ht="12.75">
      <c r="A213" t="s">
        <v>88</v>
      </c>
      <c r="B213" s="1">
        <v>868.8246588438584</v>
      </c>
      <c r="C213" s="6">
        <v>0.1441410735679039</v>
      </c>
      <c r="D213" s="1">
        <v>382.0519330853347</v>
      </c>
      <c r="E213" s="6">
        <v>0.15750688877589492</v>
      </c>
      <c r="F213" s="1">
        <v>1250.8765919291932</v>
      </c>
      <c r="G213" s="6">
        <v>0.14797634523497685</v>
      </c>
    </row>
    <row r="214" spans="1:7" ht="12.75">
      <c r="A214" t="s">
        <v>116</v>
      </c>
      <c r="B214" s="1">
        <v>288.5721509621806</v>
      </c>
      <c r="C214" s="6">
        <v>0.04787513708098293</v>
      </c>
      <c r="D214" s="1">
        <v>136.04911667552454</v>
      </c>
      <c r="E214" s="6">
        <v>0.056088377606727906</v>
      </c>
      <c r="F214" s="1">
        <v>424.62126763770516</v>
      </c>
      <c r="G214" s="6">
        <v>0.05023189633532396</v>
      </c>
    </row>
    <row r="215" spans="1:7" ht="12.75">
      <c r="A215" t="s">
        <v>136</v>
      </c>
      <c r="B215" s="1">
        <v>135.5374671717795</v>
      </c>
      <c r="C215" s="6">
        <v>0.02248614358254057</v>
      </c>
      <c r="D215">
        <v>0</v>
      </c>
      <c r="E215" s="6">
        <v>0</v>
      </c>
      <c r="F215" s="1">
        <v>135.5374671717795</v>
      </c>
      <c r="G215" s="6">
        <v>0.016033827128824302</v>
      </c>
    </row>
    <row r="216" spans="1:6" ht="12.75">
      <c r="A216" t="s">
        <v>137</v>
      </c>
      <c r="B216" s="1">
        <v>6027.599471392593</v>
      </c>
      <c r="D216" s="1">
        <v>2425.620466854174</v>
      </c>
      <c r="F216" s="1">
        <v>8453.219938246766</v>
      </c>
    </row>
    <row r="218" ht="12.75">
      <c r="A218" s="3" t="s">
        <v>139</v>
      </c>
    </row>
    <row r="219" spans="1:6" ht="12.75">
      <c r="A219" s="3"/>
      <c r="B219" t="s">
        <v>53</v>
      </c>
      <c r="D219" t="s">
        <v>111</v>
      </c>
      <c r="F219" t="s">
        <v>56</v>
      </c>
    </row>
    <row r="220" ht="12.75">
      <c r="B220" t="s">
        <v>134</v>
      </c>
    </row>
    <row r="221" spans="1:6" ht="12.75">
      <c r="A221" t="s">
        <v>140</v>
      </c>
      <c r="B221" s="1">
        <v>1410.7916915019696</v>
      </c>
      <c r="D221" s="1">
        <v>402.0038172393185</v>
      </c>
      <c r="F221" s="1">
        <v>1812.7955087412881</v>
      </c>
    </row>
    <row r="222" spans="1:6" ht="12.75">
      <c r="A222" t="s">
        <v>141</v>
      </c>
      <c r="B222" s="1">
        <v>553.1301886205309</v>
      </c>
      <c r="D222" s="1">
        <v>204.13826666162436</v>
      </c>
      <c r="F222" s="1">
        <v>757.2684552821553</v>
      </c>
    </row>
    <row r="223" spans="2:4" ht="12.75">
      <c r="B223" s="1"/>
      <c r="D223" s="1"/>
    </row>
    <row r="224" spans="2:4" ht="12.75">
      <c r="B224" t="s">
        <v>142</v>
      </c>
      <c r="D224" s="1"/>
    </row>
    <row r="225" spans="1:6" ht="12.75">
      <c r="A225" t="s">
        <v>140</v>
      </c>
      <c r="B225" s="1">
        <v>1608.3025283122452</v>
      </c>
      <c r="D225" s="1">
        <v>458.28435165282303</v>
      </c>
      <c r="F225" s="1">
        <v>2066.586879965068</v>
      </c>
    </row>
    <row r="226" spans="1:6" ht="12.75">
      <c r="A226" t="s">
        <v>141</v>
      </c>
      <c r="B226" s="1">
        <v>630.5684150274052</v>
      </c>
      <c r="D226" s="1">
        <v>232.71762399425174</v>
      </c>
      <c r="F226" s="1">
        <v>863.286039021657</v>
      </c>
    </row>
    <row r="228" ht="12.75">
      <c r="A228" s="3" t="s">
        <v>143</v>
      </c>
    </row>
    <row r="229" spans="1:6" ht="12.75">
      <c r="A229" s="3"/>
      <c r="B229" t="s">
        <v>53</v>
      </c>
      <c r="D229" t="s">
        <v>111</v>
      </c>
      <c r="F229" t="s">
        <v>56</v>
      </c>
    </row>
    <row r="230" ht="12.75">
      <c r="B230" t="s">
        <v>134</v>
      </c>
    </row>
    <row r="231" spans="1:7" ht="12.75">
      <c r="A231" t="s">
        <v>128</v>
      </c>
      <c r="B231" s="1">
        <v>4120.510194703339</v>
      </c>
      <c r="C231" s="6">
        <v>0.6772218251481235</v>
      </c>
      <c r="D231" s="1">
        <v>1639.3788493769248</v>
      </c>
      <c r="E231" s="6">
        <v>0.7300661619679779</v>
      </c>
      <c r="F231" s="1">
        <v>5759.889044080263</v>
      </c>
      <c r="G231" s="6">
        <v>0.6914671713606086</v>
      </c>
    </row>
    <row r="232" spans="1:7" ht="12.75">
      <c r="A232" t="s">
        <v>144</v>
      </c>
      <c r="B232" s="1">
        <v>1410.7916915019696</v>
      </c>
      <c r="C232" s="6">
        <v>0.23186908394278558</v>
      </c>
      <c r="D232" s="1">
        <v>402.0038172393185</v>
      </c>
      <c r="E232" s="6">
        <v>0.1790247471229311</v>
      </c>
      <c r="F232" s="1">
        <v>1812.7955087412881</v>
      </c>
      <c r="G232" s="6">
        <v>0.21762373773030042</v>
      </c>
    </row>
    <row r="233" spans="1:7" ht="12.75">
      <c r="A233" t="s">
        <v>145</v>
      </c>
      <c r="B233" s="1">
        <v>553.1301886205309</v>
      </c>
      <c r="C233" s="6">
        <v>0.09090909090909091</v>
      </c>
      <c r="D233" s="1">
        <v>204.13826666162436</v>
      </c>
      <c r="E233" s="6">
        <v>0.09090909090909091</v>
      </c>
      <c r="F233" s="1">
        <v>757.2684552821553</v>
      </c>
      <c r="G233" s="6">
        <v>0.09090909090909093</v>
      </c>
    </row>
    <row r="234" spans="1:6" ht="12.75">
      <c r="A234" t="s">
        <v>56</v>
      </c>
      <c r="B234" s="1">
        <v>6084.43207482584</v>
      </c>
      <c r="D234" s="1">
        <v>2245.5209332778677</v>
      </c>
      <c r="F234" s="1">
        <v>8329.953008103706</v>
      </c>
    </row>
    <row r="235" spans="2:4" ht="12.75">
      <c r="B235" s="1"/>
      <c r="D235" s="1"/>
    </row>
    <row r="236" spans="2:4" ht="12.75">
      <c r="B236" t="s">
        <v>142</v>
      </c>
      <c r="D236" s="1"/>
    </row>
    <row r="237" spans="1:7" ht="12.75">
      <c r="A237" t="s">
        <v>128</v>
      </c>
      <c r="B237" s="1">
        <v>6027.599471392593</v>
      </c>
      <c r="C237" s="6">
        <v>0.7291624077732614</v>
      </c>
      <c r="D237" s="1">
        <v>2425.620466854174</v>
      </c>
      <c r="E237" s="6">
        <v>0.7782849901149688</v>
      </c>
      <c r="F237" s="1">
        <v>8453.219938246766</v>
      </c>
      <c r="G237" s="6">
        <v>0.7426118757236606</v>
      </c>
    </row>
    <row r="238" spans="1:7" ht="12.75">
      <c r="A238" t="s">
        <v>144</v>
      </c>
      <c r="B238" s="1">
        <v>1608.3025283122452</v>
      </c>
      <c r="C238" s="6">
        <v>0.19455734402024583</v>
      </c>
      <c r="D238" s="1">
        <v>458.28435165282303</v>
      </c>
      <c r="E238" s="6">
        <v>0.14704519399052599</v>
      </c>
      <c r="F238" s="1">
        <v>2066.586879965068</v>
      </c>
      <c r="G238" s="6">
        <v>0.18154880276249669</v>
      </c>
    </row>
    <row r="239" spans="1:7" ht="12.75">
      <c r="A239" t="s">
        <v>145</v>
      </c>
      <c r="B239" s="1">
        <v>630.5684150274052</v>
      </c>
      <c r="C239" s="6">
        <v>0.07628024820649283</v>
      </c>
      <c r="D239" s="1">
        <v>232.71762399425174</v>
      </c>
      <c r="E239" s="6">
        <v>0.07466981589450532</v>
      </c>
      <c r="F239" s="1">
        <v>863.286039021657</v>
      </c>
      <c r="G239" s="6">
        <v>0.07583932151384269</v>
      </c>
    </row>
    <row r="240" spans="1:6" ht="12.75">
      <c r="A240" t="s">
        <v>56</v>
      </c>
      <c r="B240" s="1">
        <v>8266.470414732243</v>
      </c>
      <c r="D240" s="1">
        <v>3116.6224425012488</v>
      </c>
      <c r="F240" s="1">
        <v>11383.09285723349</v>
      </c>
    </row>
    <row r="242" ht="12.75">
      <c r="A242" t="s">
        <v>146</v>
      </c>
    </row>
    <row r="243" ht="12.75">
      <c r="A243" t="s">
        <v>147</v>
      </c>
    </row>
    <row r="245" ht="12.75">
      <c r="A245" s="3" t="s">
        <v>148</v>
      </c>
    </row>
    <row r="246" spans="1:6" ht="12.75">
      <c r="A246" s="3"/>
      <c r="B246" t="s">
        <v>53</v>
      </c>
      <c r="D246" t="s">
        <v>111</v>
      </c>
      <c r="F246" t="s">
        <v>56</v>
      </c>
    </row>
    <row r="247" spans="1:6" ht="12.75">
      <c r="A247" t="s">
        <v>149</v>
      </c>
      <c r="B247" s="1">
        <v>59400</v>
      </c>
      <c r="D247" s="1">
        <v>59400</v>
      </c>
      <c r="F247" s="1">
        <v>59400</v>
      </c>
    </row>
    <row r="248" spans="1:6" ht="12.75">
      <c r="A248" t="s">
        <v>150</v>
      </c>
      <c r="B248" s="1">
        <v>8266.470414732243</v>
      </c>
      <c r="D248" s="1">
        <v>3116.6224425012488</v>
      </c>
      <c r="F248" s="1">
        <v>11383.09285723349</v>
      </c>
    </row>
    <row r="249" spans="1:6" ht="12.75">
      <c r="A249" t="s">
        <v>151</v>
      </c>
      <c r="B249" s="6">
        <v>0.1391661685981859</v>
      </c>
      <c r="D249" s="6">
        <v>0.05246839128789981</v>
      </c>
      <c r="F249" s="6">
        <v>0.1916345598860857</v>
      </c>
    </row>
    <row r="251" ht="12.75">
      <c r="A251" t="s">
        <v>152</v>
      </c>
    </row>
    <row r="252" ht="12.75">
      <c r="A252" t="s">
        <v>153</v>
      </c>
    </row>
    <row r="254" ht="12.75">
      <c r="A254" t="s">
        <v>154</v>
      </c>
    </row>
    <row r="255" ht="12.75">
      <c r="A255" s="3"/>
    </row>
    <row r="256" ht="12.75">
      <c r="A256" t="s">
        <v>155</v>
      </c>
    </row>
    <row r="257" ht="12.75">
      <c r="A257" t="s">
        <v>156</v>
      </c>
    </row>
    <row r="259" ht="12.75">
      <c r="B259" t="s">
        <v>157</v>
      </c>
    </row>
    <row r="260" spans="2:6" ht="12.75">
      <c r="B260" t="s">
        <v>53</v>
      </c>
      <c r="D260" t="s">
        <v>111</v>
      </c>
      <c r="F260" t="s">
        <v>56</v>
      </c>
    </row>
    <row r="261" spans="1:6" ht="12.75">
      <c r="A261" t="s">
        <v>158</v>
      </c>
      <c r="B261">
        <v>71944000</v>
      </c>
      <c r="D261">
        <v>28595000</v>
      </c>
      <c r="F261">
        <v>100539000</v>
      </c>
    </row>
    <row r="262" spans="1:6" ht="12.75">
      <c r="A262" t="s">
        <v>159</v>
      </c>
      <c r="B262" s="2">
        <v>25762000</v>
      </c>
      <c r="D262" s="2">
        <v>7341000</v>
      </c>
      <c r="F262" s="2">
        <v>33103000</v>
      </c>
    </row>
    <row r="263" spans="1:6" ht="12.75">
      <c r="A263" t="s">
        <v>160</v>
      </c>
      <c r="B263" s="8">
        <v>10101000</v>
      </c>
      <c r="D263" s="2">
        <v>3728000</v>
      </c>
      <c r="F263" s="2">
        <v>13829000</v>
      </c>
    </row>
    <row r="264" spans="1:6" ht="12.75">
      <c r="A264" t="s">
        <v>56</v>
      </c>
      <c r="B264" s="2">
        <v>107807000</v>
      </c>
      <c r="D264" s="2">
        <v>39664000</v>
      </c>
      <c r="F264" s="2">
        <v>147471000</v>
      </c>
    </row>
    <row r="265" spans="2:6" ht="12.75">
      <c r="B265" s="2"/>
      <c r="D265" s="2"/>
      <c r="F265" s="2"/>
    </row>
    <row r="266" spans="2:6" ht="12.75">
      <c r="B266" s="2"/>
      <c r="D266" s="2"/>
      <c r="F266" s="2"/>
    </row>
    <row r="267" ht="12.75">
      <c r="A267" s="3" t="s">
        <v>161</v>
      </c>
    </row>
    <row r="268" spans="1:8" ht="12.75">
      <c r="A268" s="3"/>
      <c r="B268" t="s">
        <v>53</v>
      </c>
      <c r="E268" t="s">
        <v>111</v>
      </c>
      <c r="H268" t="s">
        <v>56</v>
      </c>
    </row>
    <row r="269" spans="2:9" ht="12.75">
      <c r="B269" t="s">
        <v>162</v>
      </c>
      <c r="C269" t="s">
        <v>161</v>
      </c>
      <c r="E269" t="s">
        <v>162</v>
      </c>
      <c r="F269" t="s">
        <v>161</v>
      </c>
      <c r="H269" t="s">
        <v>162</v>
      </c>
      <c r="I269" t="s">
        <v>161</v>
      </c>
    </row>
    <row r="270" ht="12.75">
      <c r="A270" t="s">
        <v>128</v>
      </c>
    </row>
    <row r="271" spans="1:9" ht="12.75">
      <c r="A271" t="s">
        <v>85</v>
      </c>
      <c r="B271" s="2">
        <v>111336000</v>
      </c>
      <c r="C271" s="2">
        <v>60121000</v>
      </c>
      <c r="E271" s="2">
        <v>1152000</v>
      </c>
      <c r="F271" s="2">
        <v>622000</v>
      </c>
      <c r="H271" s="2">
        <v>112488000</v>
      </c>
      <c r="I271" s="2">
        <v>60743000</v>
      </c>
    </row>
    <row r="272" spans="1:9" ht="12.75">
      <c r="A272" t="s">
        <v>113</v>
      </c>
      <c r="B272" s="2">
        <v>40723000</v>
      </c>
      <c r="C272" s="2">
        <v>26063000</v>
      </c>
      <c r="E272" s="2">
        <v>40226000</v>
      </c>
      <c r="F272" s="2">
        <v>25745000</v>
      </c>
      <c r="H272" s="2">
        <v>80949000</v>
      </c>
      <c r="I272" s="2">
        <v>51808000</v>
      </c>
    </row>
    <row r="273" spans="1:9" ht="12.75">
      <c r="A273" t="s">
        <v>114</v>
      </c>
      <c r="B273" s="2">
        <v>62237000</v>
      </c>
      <c r="C273" s="2">
        <v>33608000</v>
      </c>
      <c r="E273" s="2">
        <v>55870000</v>
      </c>
      <c r="F273" s="2">
        <v>30170000</v>
      </c>
      <c r="H273" s="2">
        <v>118107000</v>
      </c>
      <c r="I273" s="2">
        <v>63778000</v>
      </c>
    </row>
    <row r="274" spans="1:9" ht="12.75">
      <c r="A274" t="s">
        <v>163</v>
      </c>
      <c r="B274" s="2">
        <v>33081000</v>
      </c>
      <c r="C274" s="2">
        <v>17864000</v>
      </c>
      <c r="E274" s="2">
        <v>14547000</v>
      </c>
      <c r="F274" s="2">
        <v>7855000</v>
      </c>
      <c r="H274" s="2">
        <v>47628000</v>
      </c>
      <c r="I274" s="2">
        <v>25719000</v>
      </c>
    </row>
    <row r="275" spans="1:9" ht="12.75">
      <c r="A275" t="s">
        <v>116</v>
      </c>
      <c r="B275" s="2">
        <v>28008000</v>
      </c>
      <c r="C275" s="2">
        <v>12324000</v>
      </c>
      <c r="E275" s="2">
        <v>13205000</v>
      </c>
      <c r="F275" s="2">
        <v>5810000</v>
      </c>
      <c r="H275" s="2">
        <v>41213000</v>
      </c>
      <c r="I275" s="2">
        <v>18134000</v>
      </c>
    </row>
    <row r="276" spans="1:9" ht="12.75">
      <c r="A276" t="s">
        <v>164</v>
      </c>
      <c r="B276" s="2">
        <v>1498000</v>
      </c>
      <c r="C276" s="2">
        <v>854000</v>
      </c>
      <c r="E276" s="8">
        <v>0</v>
      </c>
      <c r="F276" s="2">
        <v>0</v>
      </c>
      <c r="H276" s="2">
        <v>1498000</v>
      </c>
      <c r="I276" s="2">
        <v>854000</v>
      </c>
    </row>
    <row r="277" spans="1:9" ht="12.75">
      <c r="A277" t="s">
        <v>165</v>
      </c>
      <c r="B277" s="2">
        <v>123727000</v>
      </c>
      <c r="C277" s="2">
        <v>70524000</v>
      </c>
      <c r="E277" s="2">
        <v>38187000</v>
      </c>
      <c r="F277" s="2">
        <v>21767000</v>
      </c>
      <c r="H277" s="2">
        <v>161914000</v>
      </c>
      <c r="I277" s="2">
        <v>92291000</v>
      </c>
    </row>
    <row r="278" spans="1:10" ht="12.75">
      <c r="A278" t="s">
        <v>56</v>
      </c>
      <c r="B278" s="2">
        <v>400610000</v>
      </c>
      <c r="C278" s="2">
        <v>221358000</v>
      </c>
      <c r="D278" s="6">
        <v>0.5525523576545768</v>
      </c>
      <c r="E278" s="2">
        <v>163187000</v>
      </c>
      <c r="F278" s="2">
        <v>91969000</v>
      </c>
      <c r="G278" s="6">
        <v>0.563580432264825</v>
      </c>
      <c r="H278" s="2">
        <v>563797000</v>
      </c>
      <c r="I278" s="2">
        <v>313327000</v>
      </c>
      <c r="J278" s="6">
        <v>0.5557443547943675</v>
      </c>
    </row>
    <row r="280" ht="12.75">
      <c r="A280" t="s">
        <v>166</v>
      </c>
    </row>
    <row r="283" ht="12.75">
      <c r="A283" s="3"/>
    </row>
    <row r="284" ht="12.75">
      <c r="A284" t="s">
        <v>167</v>
      </c>
    </row>
    <row r="286" ht="12.75">
      <c r="A286" t="s">
        <v>168</v>
      </c>
    </row>
    <row r="287" ht="12.75">
      <c r="A287" t="s">
        <v>169</v>
      </c>
    </row>
    <row r="288" ht="12.75">
      <c r="A288" t="s">
        <v>170</v>
      </c>
    </row>
    <row r="289" ht="12.75">
      <c r="A289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57421875" style="0" bestFit="1" customWidth="1"/>
    <col min="2" max="2" width="28.421875" style="0" bestFit="1" customWidth="1"/>
    <col min="3" max="3" width="18.140625" style="0" bestFit="1" customWidth="1"/>
    <col min="4" max="4" width="15.28125" style="0" customWidth="1"/>
    <col min="5" max="5" width="23.421875" style="0" customWidth="1"/>
    <col min="6" max="9" width="14.8515625" style="0" bestFit="1" customWidth="1"/>
  </cols>
  <sheetData>
    <row r="1" ht="12.75">
      <c r="A1" s="3" t="s">
        <v>224</v>
      </c>
    </row>
    <row r="2" ht="12.75">
      <c r="A2" s="5">
        <v>2015</v>
      </c>
    </row>
    <row r="4" ht="12.75">
      <c r="A4" s="3" t="s">
        <v>27</v>
      </c>
    </row>
    <row r="6" spans="1:3" ht="12.75">
      <c r="A6" t="s">
        <v>28</v>
      </c>
      <c r="B6" s="1">
        <v>9404</v>
      </c>
      <c r="C6" t="s">
        <v>29</v>
      </c>
    </row>
    <row r="7" spans="1:3" ht="12.75">
      <c r="A7" t="s">
        <v>30</v>
      </c>
      <c r="B7" s="1">
        <v>4123</v>
      </c>
      <c r="C7" t="s">
        <v>29</v>
      </c>
    </row>
    <row r="8" spans="1:3" ht="12.75">
      <c r="A8" t="s">
        <v>31</v>
      </c>
      <c r="B8" s="1">
        <v>22</v>
      </c>
      <c r="C8" t="s">
        <v>29</v>
      </c>
    </row>
    <row r="9" spans="1:3" ht="12.75">
      <c r="A9" t="s">
        <v>32</v>
      </c>
      <c r="B9" s="1">
        <v>458</v>
      </c>
      <c r="C9" t="s">
        <v>29</v>
      </c>
    </row>
    <row r="10" spans="1:3" ht="12.75">
      <c r="A10" t="s">
        <v>33</v>
      </c>
      <c r="B10" s="1">
        <v>0</v>
      </c>
      <c r="C10" t="s">
        <v>29</v>
      </c>
    </row>
    <row r="11" spans="1:3" ht="12.75">
      <c r="A11" t="s">
        <v>34</v>
      </c>
      <c r="B11" s="1">
        <v>1127</v>
      </c>
      <c r="C11" t="s">
        <v>35</v>
      </c>
    </row>
    <row r="12" spans="1:3" ht="12.75">
      <c r="A12" t="s">
        <v>36</v>
      </c>
      <c r="B12" s="1">
        <v>1286</v>
      </c>
      <c r="C12" t="s">
        <v>37</v>
      </c>
    </row>
    <row r="13" spans="1:3" ht="12.75">
      <c r="A13" t="s">
        <v>38</v>
      </c>
      <c r="B13" s="1">
        <v>404</v>
      </c>
      <c r="C13" t="s">
        <v>37</v>
      </c>
    </row>
    <row r="14" spans="1:3" ht="12.75">
      <c r="A14" t="s">
        <v>39</v>
      </c>
      <c r="B14" s="1">
        <v>1336</v>
      </c>
      <c r="C14" t="s">
        <v>35</v>
      </c>
    </row>
    <row r="15" spans="1:3" ht="12.75">
      <c r="A15" t="s">
        <v>40</v>
      </c>
      <c r="B15" s="1">
        <v>84</v>
      </c>
      <c r="C15" t="s">
        <v>29</v>
      </c>
    </row>
    <row r="16" spans="1:3" ht="12.75">
      <c r="A16" t="s">
        <v>41</v>
      </c>
      <c r="B16" s="1">
        <v>50</v>
      </c>
      <c r="C16" t="s">
        <v>29</v>
      </c>
    </row>
    <row r="17" spans="1:3" ht="12.75">
      <c r="A17" t="s">
        <v>42</v>
      </c>
      <c r="B17" s="1">
        <v>1206</v>
      </c>
      <c r="C17" t="s">
        <v>35</v>
      </c>
    </row>
    <row r="18" spans="1:3" ht="12.75">
      <c r="A18" t="s">
        <v>43</v>
      </c>
      <c r="B18" s="1">
        <v>1095</v>
      </c>
      <c r="C18" t="s">
        <v>44</v>
      </c>
    </row>
    <row r="19" ht="12.75">
      <c r="B19" s="1"/>
    </row>
    <row r="20" spans="1:3" ht="12.75">
      <c r="A20" t="s">
        <v>45</v>
      </c>
      <c r="B20" s="1">
        <v>133400</v>
      </c>
      <c r="C20" t="s">
        <v>46</v>
      </c>
    </row>
    <row r="21" ht="12.75">
      <c r="B21" s="1"/>
    </row>
    <row r="22" spans="1:3" ht="12.75">
      <c r="A22" t="s">
        <v>47</v>
      </c>
      <c r="B22" s="1">
        <v>9</v>
      </c>
      <c r="C22" t="s">
        <v>48</v>
      </c>
    </row>
    <row r="24" ht="12.75">
      <c r="A24" t="s">
        <v>49</v>
      </c>
    </row>
    <row r="25" ht="12.75">
      <c r="A25" t="s">
        <v>188</v>
      </c>
    </row>
    <row r="26" ht="12.75">
      <c r="A26" t="s">
        <v>51</v>
      </c>
    </row>
    <row r="27" ht="12.75">
      <c r="A27" t="s">
        <v>52</v>
      </c>
    </row>
    <row r="28" ht="12.75">
      <c r="A28" t="s">
        <v>178</v>
      </c>
    </row>
    <row r="31" ht="12.75">
      <c r="A31" s="3" t="s">
        <v>53</v>
      </c>
    </row>
    <row r="33" ht="12.75">
      <c r="A33" s="3" t="s">
        <v>54</v>
      </c>
    </row>
    <row r="34" spans="2:6" ht="12.75">
      <c r="B34" t="s">
        <v>4</v>
      </c>
      <c r="D34" t="s">
        <v>55</v>
      </c>
      <c r="F34" t="s">
        <v>56</v>
      </c>
    </row>
    <row r="35" spans="1:7" ht="12.75">
      <c r="A35" t="s">
        <v>57</v>
      </c>
      <c r="B35" s="1">
        <v>550000</v>
      </c>
      <c r="C35" s="6">
        <v>0.507380073800738</v>
      </c>
      <c r="D35" s="1">
        <v>61100</v>
      </c>
      <c r="E35" s="6">
        <v>0.6391213389121339</v>
      </c>
      <c r="F35" s="1">
        <v>611100</v>
      </c>
      <c r="G35" s="6">
        <v>0.518056968463886</v>
      </c>
    </row>
    <row r="36" spans="1:7" ht="12.75">
      <c r="A36" t="s">
        <v>34</v>
      </c>
      <c r="B36" s="1">
        <v>100000</v>
      </c>
      <c r="C36" s="6">
        <v>0.09225092250922509</v>
      </c>
      <c r="D36" s="1">
        <v>4700</v>
      </c>
      <c r="E36" s="6">
        <v>0.049163179916317995</v>
      </c>
      <c r="F36" s="1">
        <v>104700</v>
      </c>
      <c r="G36" s="6">
        <v>0.0887589013224822</v>
      </c>
    </row>
    <row r="37" spans="1:7" ht="12.75">
      <c r="A37" t="s">
        <v>58</v>
      </c>
      <c r="B37" s="1">
        <v>36000</v>
      </c>
      <c r="C37" s="6">
        <v>0.033210332103321034</v>
      </c>
      <c r="D37" s="1">
        <v>1900</v>
      </c>
      <c r="E37" s="6">
        <v>0.0198744769874477</v>
      </c>
      <c r="F37" s="1">
        <v>37900</v>
      </c>
      <c r="G37" s="6">
        <v>0.03212953543574093</v>
      </c>
    </row>
    <row r="38" spans="1:7" ht="12.75">
      <c r="A38" t="s">
        <v>59</v>
      </c>
      <c r="B38" s="1">
        <v>182000</v>
      </c>
      <c r="C38" s="6">
        <v>0.16789667896678967</v>
      </c>
      <c r="D38" s="1">
        <v>1000</v>
      </c>
      <c r="E38" s="6">
        <v>0.010460251046025104</v>
      </c>
      <c r="F38" s="1">
        <v>183000</v>
      </c>
      <c r="G38" s="6">
        <v>0.15513733468972532</v>
      </c>
    </row>
    <row r="39" spans="1:7" ht="12.75">
      <c r="A39" t="s">
        <v>60</v>
      </c>
      <c r="B39" s="1">
        <v>2000</v>
      </c>
      <c r="C39" s="6">
        <v>0.0018450184501845018</v>
      </c>
      <c r="D39" s="1">
        <v>500</v>
      </c>
      <c r="E39" s="6">
        <v>0.005230125523012552</v>
      </c>
      <c r="F39" s="1">
        <v>2500</v>
      </c>
      <c r="G39" s="6">
        <v>0.002119362495761275</v>
      </c>
    </row>
    <row r="40" spans="1:7" ht="12.75">
      <c r="A40" t="s">
        <v>179</v>
      </c>
      <c r="B40" s="1">
        <v>0</v>
      </c>
      <c r="C40" s="6">
        <v>0</v>
      </c>
      <c r="D40" s="1">
        <v>4600</v>
      </c>
      <c r="E40" s="6">
        <v>0.04811715481171548</v>
      </c>
      <c r="F40" s="1">
        <v>4600</v>
      </c>
      <c r="G40" s="6">
        <v>0.003899626992200746</v>
      </c>
    </row>
    <row r="41" spans="1:7" ht="12.75">
      <c r="A41" t="s">
        <v>42</v>
      </c>
      <c r="B41" s="1">
        <v>17000</v>
      </c>
      <c r="C41" s="6">
        <v>0.015682656826568265</v>
      </c>
      <c r="D41" s="1">
        <v>600</v>
      </c>
      <c r="E41" s="6">
        <v>0.006276150627615063</v>
      </c>
      <c r="F41" s="1">
        <v>17600</v>
      </c>
      <c r="G41" s="6">
        <v>0.014920311970159377</v>
      </c>
    </row>
    <row r="42" spans="1:7" ht="12.75">
      <c r="A42" t="s">
        <v>61</v>
      </c>
      <c r="B42" s="1">
        <v>10000</v>
      </c>
      <c r="C42" s="6">
        <v>0.00922509225092251</v>
      </c>
      <c r="D42" s="1">
        <v>0</v>
      </c>
      <c r="E42" s="6">
        <v>0</v>
      </c>
      <c r="F42" s="1">
        <v>10000</v>
      </c>
      <c r="G42" s="6">
        <v>0.0084774499830451</v>
      </c>
    </row>
    <row r="43" spans="1:7" ht="12.75">
      <c r="A43" t="s">
        <v>62</v>
      </c>
      <c r="B43" s="1">
        <v>7000</v>
      </c>
      <c r="C43" s="6">
        <v>0.006457564575645757</v>
      </c>
      <c r="D43" s="1">
        <v>800</v>
      </c>
      <c r="E43" s="6">
        <v>0.008368200836820083</v>
      </c>
      <c r="F43" s="1">
        <v>7800</v>
      </c>
      <c r="G43" s="6">
        <v>0.006612410986775178</v>
      </c>
    </row>
    <row r="44" spans="1:7" ht="12.75">
      <c r="A44" t="s">
        <v>63</v>
      </c>
      <c r="B44" s="1">
        <v>182000</v>
      </c>
      <c r="C44" s="6">
        <v>0.16789667896678967</v>
      </c>
      <c r="D44" s="1">
        <v>20400</v>
      </c>
      <c r="E44" s="6">
        <v>0.21338912133891214</v>
      </c>
      <c r="F44" s="1">
        <v>202400</v>
      </c>
      <c r="G44" s="6">
        <v>0.17158358765683282</v>
      </c>
    </row>
    <row r="45" spans="1:6" ht="12.75">
      <c r="A45" t="s">
        <v>56</v>
      </c>
      <c r="B45" s="1">
        <v>1084000</v>
      </c>
      <c r="D45" s="1">
        <v>95600</v>
      </c>
      <c r="F45" s="1">
        <v>1179600</v>
      </c>
    </row>
    <row r="47" ht="12.75">
      <c r="A47" s="3" t="s">
        <v>64</v>
      </c>
    </row>
    <row r="48" spans="2:6" ht="12.75">
      <c r="B48" t="s">
        <v>4</v>
      </c>
      <c r="D48" t="s">
        <v>55</v>
      </c>
      <c r="F48" t="s">
        <v>56</v>
      </c>
    </row>
    <row r="49" spans="1:7" ht="12.75">
      <c r="A49" t="s">
        <v>57</v>
      </c>
      <c r="B49" s="1">
        <v>1541000</v>
      </c>
      <c r="C49" s="6">
        <v>0.38209769402429955</v>
      </c>
      <c r="D49" s="1">
        <v>221300</v>
      </c>
      <c r="E49" s="6">
        <v>0.39321250888415066</v>
      </c>
      <c r="F49" s="1">
        <v>1762300</v>
      </c>
      <c r="G49" s="6">
        <v>0.38345881021802514</v>
      </c>
    </row>
    <row r="50" spans="1:7" ht="12.75">
      <c r="A50" t="s">
        <v>34</v>
      </c>
      <c r="B50" s="1">
        <v>563000</v>
      </c>
      <c r="C50" s="6">
        <v>0.13959831391024052</v>
      </c>
      <c r="D50" s="1">
        <v>55800</v>
      </c>
      <c r="E50" s="6">
        <v>0.09914712153518124</v>
      </c>
      <c r="F50" s="1">
        <v>618800</v>
      </c>
      <c r="G50" s="6">
        <v>0.13464467557334958</v>
      </c>
    </row>
    <row r="51" spans="1:7" ht="12.75">
      <c r="A51" t="s">
        <v>58</v>
      </c>
      <c r="B51" s="1">
        <v>180000</v>
      </c>
      <c r="C51" s="6">
        <v>0.04463178775105381</v>
      </c>
      <c r="D51" s="1">
        <v>11000</v>
      </c>
      <c r="E51" s="6">
        <v>0.01954513148542999</v>
      </c>
      <c r="F51" s="1">
        <v>191000</v>
      </c>
      <c r="G51" s="6">
        <v>0.04155968492971844</v>
      </c>
    </row>
    <row r="52" spans="1:7" ht="12.75">
      <c r="A52" t="s">
        <v>59</v>
      </c>
      <c r="B52" s="1">
        <v>925000</v>
      </c>
      <c r="C52" s="6">
        <v>0.22935779816513763</v>
      </c>
      <c r="D52" s="1">
        <v>5900</v>
      </c>
      <c r="E52" s="6">
        <v>0.010483297796730632</v>
      </c>
      <c r="F52" s="1">
        <v>930900</v>
      </c>
      <c r="G52" s="6">
        <v>0.20255450628835023</v>
      </c>
    </row>
    <row r="53" spans="1:7" ht="12.75">
      <c r="A53" t="s">
        <v>60</v>
      </c>
      <c r="B53" s="1">
        <v>5000</v>
      </c>
      <c r="C53" s="6">
        <v>0.001239771881973717</v>
      </c>
      <c r="D53" s="1">
        <v>10600</v>
      </c>
      <c r="E53" s="6">
        <v>0.018834399431414357</v>
      </c>
      <c r="F53" s="1">
        <v>15600</v>
      </c>
      <c r="G53" s="6">
        <v>0.0033944035858827627</v>
      </c>
    </row>
    <row r="54" spans="1:7" ht="12.75">
      <c r="A54" t="s">
        <v>179</v>
      </c>
      <c r="B54" s="1">
        <v>0</v>
      </c>
      <c r="C54" s="6">
        <v>0</v>
      </c>
      <c r="D54" s="1">
        <v>81900</v>
      </c>
      <c r="E54" s="6">
        <v>0.1455223880597015</v>
      </c>
      <c r="F54" s="1">
        <v>81900</v>
      </c>
      <c r="G54" s="6">
        <v>0.017820618825884503</v>
      </c>
    </row>
    <row r="55" spans="1:7" ht="12.75">
      <c r="A55" t="s">
        <v>42</v>
      </c>
      <c r="B55" s="1">
        <v>77000</v>
      </c>
      <c r="C55" s="6">
        <v>0.01909248698239524</v>
      </c>
      <c r="D55" s="1">
        <v>8500</v>
      </c>
      <c r="E55" s="6">
        <v>0.015103056147832267</v>
      </c>
      <c r="F55" s="1">
        <v>85500</v>
      </c>
      <c r="G55" s="6">
        <v>0.018603942730318988</v>
      </c>
    </row>
    <row r="56" spans="1:7" ht="12.75">
      <c r="A56" t="s">
        <v>61</v>
      </c>
      <c r="B56" s="1">
        <v>34000</v>
      </c>
      <c r="C56" s="6">
        <v>0.008430448797421275</v>
      </c>
      <c r="D56" s="1">
        <v>0</v>
      </c>
      <c r="E56" s="6">
        <v>0</v>
      </c>
      <c r="F56" s="1">
        <v>34000</v>
      </c>
      <c r="G56" s="6">
        <v>0.00739805909743679</v>
      </c>
    </row>
    <row r="57" spans="1:7" ht="12.75">
      <c r="A57" t="s">
        <v>62</v>
      </c>
      <c r="B57" s="1">
        <v>26000</v>
      </c>
      <c r="C57" s="6">
        <v>0.006446813786263328</v>
      </c>
      <c r="D57" s="1">
        <v>6200</v>
      </c>
      <c r="E57" s="6">
        <v>0.01101634683724236</v>
      </c>
      <c r="F57" s="1">
        <v>32200</v>
      </c>
      <c r="G57" s="6">
        <v>0.007006397145219548</v>
      </c>
    </row>
    <row r="58" spans="1:7" ht="12.75">
      <c r="A58" t="s">
        <v>63</v>
      </c>
      <c r="B58" s="1">
        <v>681000</v>
      </c>
      <c r="C58" s="6">
        <v>0.16885693032482024</v>
      </c>
      <c r="D58" s="1">
        <v>161700</v>
      </c>
      <c r="E58" s="6">
        <v>0.2873134328358209</v>
      </c>
      <c r="F58" s="1">
        <v>842700</v>
      </c>
      <c r="G58" s="6">
        <v>0.1833630706297054</v>
      </c>
    </row>
    <row r="59" spans="1:6" ht="12.75">
      <c r="A59" t="s">
        <v>56</v>
      </c>
      <c r="B59" s="1">
        <v>4033000</v>
      </c>
      <c r="D59" s="1">
        <v>562800</v>
      </c>
      <c r="F59" s="1">
        <v>4595800</v>
      </c>
    </row>
    <row r="61" ht="12.75">
      <c r="A61" s="3" t="s">
        <v>65</v>
      </c>
    </row>
    <row r="62" spans="2:6" ht="12.75">
      <c r="B62" t="s">
        <v>4</v>
      </c>
      <c r="D62" t="s">
        <v>55</v>
      </c>
      <c r="F62" t="s">
        <v>56</v>
      </c>
    </row>
    <row r="63" spans="1:7" ht="12.75">
      <c r="A63" t="s">
        <v>57</v>
      </c>
      <c r="B63" s="2">
        <v>151921000</v>
      </c>
      <c r="C63" s="6">
        <v>0.5536277832440508</v>
      </c>
      <c r="D63" s="2">
        <v>19992000</v>
      </c>
      <c r="E63" s="6">
        <v>0.5506376180901754</v>
      </c>
      <c r="F63" s="2">
        <v>171913000</v>
      </c>
      <c r="G63" s="6">
        <v>0.5532783851543366</v>
      </c>
    </row>
    <row r="64" spans="1:7" ht="12.75">
      <c r="A64" t="s">
        <v>34</v>
      </c>
      <c r="B64" s="2">
        <v>42427000</v>
      </c>
      <c r="C64" s="6">
        <v>0.15461171240115157</v>
      </c>
      <c r="D64" s="2">
        <v>3363000</v>
      </c>
      <c r="E64" s="6">
        <v>0.09262676618833833</v>
      </c>
      <c r="F64" s="2">
        <v>45790000</v>
      </c>
      <c r="G64" s="6">
        <v>0.1473688275826556</v>
      </c>
    </row>
    <row r="65" spans="1:7" ht="12.75">
      <c r="A65" t="s">
        <v>58</v>
      </c>
      <c r="B65" s="2">
        <v>5634000</v>
      </c>
      <c r="C65" s="6">
        <v>0.020531321744834373</v>
      </c>
      <c r="D65" s="2">
        <v>477000</v>
      </c>
      <c r="E65" s="6">
        <v>0.013137962376401245</v>
      </c>
      <c r="F65" s="2">
        <v>6111000</v>
      </c>
      <c r="G65" s="6">
        <v>0.01966741439959835</v>
      </c>
    </row>
    <row r="66" spans="1:7" ht="12.75">
      <c r="A66" t="s">
        <v>59</v>
      </c>
      <c r="B66" s="2">
        <v>46136000</v>
      </c>
      <c r="C66" s="6">
        <v>0.16812798367406437</v>
      </c>
      <c r="D66" s="2">
        <v>291000</v>
      </c>
      <c r="E66" s="6">
        <v>0.008014983336546672</v>
      </c>
      <c r="F66" s="2">
        <v>46427000</v>
      </c>
      <c r="G66" s="6">
        <v>0.14941892461629072</v>
      </c>
    </row>
    <row r="67" spans="1:7" ht="12.75">
      <c r="A67" t="s">
        <v>60</v>
      </c>
      <c r="B67" s="2">
        <v>262000</v>
      </c>
      <c r="C67" s="6">
        <v>0.0009547757005940017</v>
      </c>
      <c r="D67" s="2">
        <v>678000</v>
      </c>
      <c r="E67" s="6">
        <v>0.018674084887211832</v>
      </c>
      <c r="F67" s="2">
        <v>940000</v>
      </c>
      <c r="G67" s="6">
        <v>0.003025260928755105</v>
      </c>
    </row>
    <row r="68" spans="1:7" ht="12.75">
      <c r="A68" t="s">
        <v>179</v>
      </c>
      <c r="B68" s="2">
        <v>0</v>
      </c>
      <c r="C68" s="6">
        <v>0</v>
      </c>
      <c r="D68" s="2">
        <v>4575000</v>
      </c>
      <c r="E68" s="6">
        <v>0.12600875864158426</v>
      </c>
      <c r="F68" s="2">
        <v>4575000</v>
      </c>
      <c r="G68" s="6">
        <v>0.0147240093075049</v>
      </c>
    </row>
    <row r="69" spans="1:7" ht="12.75">
      <c r="A69" t="s">
        <v>42</v>
      </c>
      <c r="B69" s="2">
        <v>2838000</v>
      </c>
      <c r="C69" s="6">
        <v>0.01034218869574724</v>
      </c>
      <c r="D69" s="2">
        <v>394000</v>
      </c>
      <c r="E69" s="6">
        <v>0.010851901837111301</v>
      </c>
      <c r="F69" s="2">
        <v>3232000</v>
      </c>
      <c r="G69" s="6">
        <v>0.010401748214613298</v>
      </c>
    </row>
    <row r="70" spans="1:7" ht="12.75">
      <c r="A70" t="s">
        <v>61</v>
      </c>
      <c r="B70" s="2">
        <v>1984000</v>
      </c>
      <c r="C70" s="6">
        <v>0.007230057213658395</v>
      </c>
      <c r="D70" s="2">
        <v>0</v>
      </c>
      <c r="E70" s="6">
        <v>0</v>
      </c>
      <c r="F70" s="2">
        <v>1984000</v>
      </c>
      <c r="G70" s="6">
        <v>0.006385231577287371</v>
      </c>
    </row>
    <row r="71" spans="1:7" ht="12.75">
      <c r="A71" t="s">
        <v>62</v>
      </c>
      <c r="B71" s="2">
        <v>718000</v>
      </c>
      <c r="C71" s="6">
        <v>0.002616522721475165</v>
      </c>
      <c r="D71" s="2">
        <v>246000</v>
      </c>
      <c r="E71" s="6">
        <v>0.006775552923678629</v>
      </c>
      <c r="F71" s="2">
        <v>964000</v>
      </c>
      <c r="G71" s="6">
        <v>0.0031025016333190653</v>
      </c>
    </row>
    <row r="72" spans="1:7" ht="12.75">
      <c r="A72" t="s">
        <v>63</v>
      </c>
      <c r="B72" s="2">
        <v>22491000</v>
      </c>
      <c r="C72" s="6">
        <v>0.08196129878648738</v>
      </c>
      <c r="D72" s="2">
        <v>6290000</v>
      </c>
      <c r="E72" s="6">
        <v>0.17324482882088854</v>
      </c>
      <c r="F72" s="2">
        <v>28781000</v>
      </c>
      <c r="G72" s="6">
        <v>0.09262769658563902</v>
      </c>
    </row>
    <row r="73" spans="1:6" ht="12.75">
      <c r="A73" t="s">
        <v>56</v>
      </c>
      <c r="B73" s="2">
        <v>274410000</v>
      </c>
      <c r="D73" s="2">
        <v>36307000</v>
      </c>
      <c r="F73" s="2">
        <v>310717000</v>
      </c>
    </row>
    <row r="75" ht="12.75">
      <c r="A75" s="7" t="s">
        <v>196</v>
      </c>
    </row>
    <row r="76" ht="12.75">
      <c r="A76" t="s">
        <v>66</v>
      </c>
    </row>
    <row r="77" ht="12.75">
      <c r="A77" t="s">
        <v>180</v>
      </c>
    </row>
    <row r="78" ht="12.75">
      <c r="A78" t="s">
        <v>67</v>
      </c>
    </row>
    <row r="79" ht="12.75">
      <c r="A79" t="s">
        <v>68</v>
      </c>
    </row>
    <row r="81" ht="12.75">
      <c r="A81" s="3" t="s">
        <v>69</v>
      </c>
    </row>
    <row r="82" spans="2:6" ht="12.75">
      <c r="B82" t="s">
        <v>4</v>
      </c>
      <c r="D82" t="s">
        <v>55</v>
      </c>
      <c r="F82" t="s">
        <v>56</v>
      </c>
    </row>
    <row r="83" spans="1:7" ht="12.75">
      <c r="A83" t="s">
        <v>70</v>
      </c>
      <c r="B83" s="1">
        <v>858000</v>
      </c>
      <c r="C83" s="6">
        <v>0.7915129151291513</v>
      </c>
      <c r="D83" s="1">
        <v>52100</v>
      </c>
      <c r="E83" s="6">
        <v>0.5449790794979079</v>
      </c>
      <c r="F83" s="1">
        <v>910100</v>
      </c>
      <c r="G83" s="6">
        <v>0.7715327229569345</v>
      </c>
    </row>
    <row r="84" spans="1:7" ht="12.75">
      <c r="A84" t="s">
        <v>71</v>
      </c>
      <c r="B84" s="1">
        <v>145000</v>
      </c>
      <c r="C84" s="6">
        <v>0.13376383763837638</v>
      </c>
      <c r="D84" s="1">
        <v>17900</v>
      </c>
      <c r="E84" s="6">
        <v>0.18723849372384938</v>
      </c>
      <c r="F84" s="1">
        <v>162900</v>
      </c>
      <c r="G84" s="6">
        <v>0.13809766022380468</v>
      </c>
    </row>
    <row r="85" spans="1:7" ht="12.75">
      <c r="A85" t="s">
        <v>72</v>
      </c>
      <c r="B85" s="1">
        <v>63000</v>
      </c>
      <c r="C85" s="6">
        <v>0.058118081180811805</v>
      </c>
      <c r="D85" s="1">
        <v>18800</v>
      </c>
      <c r="E85" s="6">
        <v>0.19665271966527198</v>
      </c>
      <c r="F85" s="1">
        <v>81800</v>
      </c>
      <c r="G85" s="6">
        <v>0.06934554086130892</v>
      </c>
    </row>
    <row r="86" spans="1:7" ht="12.75">
      <c r="A86" t="s">
        <v>62</v>
      </c>
      <c r="B86" s="1">
        <v>18000</v>
      </c>
      <c r="C86" s="6">
        <v>0.016605166051660517</v>
      </c>
      <c r="D86" s="1">
        <v>1400</v>
      </c>
      <c r="E86" s="6">
        <v>0.014644351464435146</v>
      </c>
      <c r="F86" s="1">
        <v>19400</v>
      </c>
      <c r="G86" s="6">
        <v>0.016446252967107493</v>
      </c>
    </row>
    <row r="87" spans="1:7" ht="12.75">
      <c r="A87" t="s">
        <v>73</v>
      </c>
      <c r="B87" s="1">
        <v>0</v>
      </c>
      <c r="C87" s="6">
        <v>0</v>
      </c>
      <c r="D87" s="1">
        <v>5400</v>
      </c>
      <c r="E87" s="6">
        <v>0.056485355648535567</v>
      </c>
      <c r="F87" s="1">
        <v>5400</v>
      </c>
      <c r="G87" s="6">
        <v>0.004577822990844354</v>
      </c>
    </row>
    <row r="88" spans="1:6" ht="12.75">
      <c r="A88" t="s">
        <v>56</v>
      </c>
      <c r="B88" s="1">
        <v>1084000</v>
      </c>
      <c r="D88" s="1">
        <v>95600</v>
      </c>
      <c r="F88" s="1">
        <v>1179600</v>
      </c>
    </row>
    <row r="90" ht="12.75">
      <c r="A90" s="3" t="s">
        <v>74</v>
      </c>
    </row>
    <row r="91" spans="2:6" ht="12.75">
      <c r="B91" t="s">
        <v>4</v>
      </c>
      <c r="D91" t="s">
        <v>55</v>
      </c>
      <c r="F91" t="s">
        <v>56</v>
      </c>
    </row>
    <row r="92" spans="1:7" ht="12.75">
      <c r="A92" t="s">
        <v>70</v>
      </c>
      <c r="B92" s="1">
        <v>3482000</v>
      </c>
      <c r="C92" s="6">
        <v>0.8633771386064965</v>
      </c>
      <c r="D92" s="1">
        <v>222700</v>
      </c>
      <c r="E92" s="6">
        <v>0.39570007107320543</v>
      </c>
      <c r="F92" s="1">
        <v>3704700</v>
      </c>
      <c r="G92" s="6">
        <v>0.8061055746551199</v>
      </c>
    </row>
    <row r="93" spans="1:7" ht="12.75">
      <c r="A93" t="s">
        <v>71</v>
      </c>
      <c r="B93" s="1">
        <v>338000</v>
      </c>
      <c r="C93" s="6">
        <v>0.08380857922142326</v>
      </c>
      <c r="D93" s="1">
        <v>89200</v>
      </c>
      <c r="E93" s="6">
        <v>0.15849324804548684</v>
      </c>
      <c r="F93" s="1">
        <v>427200</v>
      </c>
      <c r="G93" s="6">
        <v>0.09295443665955873</v>
      </c>
    </row>
    <row r="94" spans="1:7" ht="12.75">
      <c r="A94" t="s">
        <v>72</v>
      </c>
      <c r="B94" s="1">
        <v>158000</v>
      </c>
      <c r="C94" s="6">
        <v>0.039176791470369454</v>
      </c>
      <c r="D94" s="1">
        <v>123800</v>
      </c>
      <c r="E94" s="6">
        <v>0.21997157071783938</v>
      </c>
      <c r="F94" s="1">
        <v>281800</v>
      </c>
      <c r="G94" s="6">
        <v>0.061316854519343746</v>
      </c>
    </row>
    <row r="95" spans="1:7" ht="12.75">
      <c r="A95" t="s">
        <v>62</v>
      </c>
      <c r="B95" s="1">
        <v>54000</v>
      </c>
      <c r="C95" s="6">
        <v>0.013389536325316143</v>
      </c>
      <c r="D95" s="1">
        <v>28600</v>
      </c>
      <c r="E95" s="6">
        <v>0.05081734186211798</v>
      </c>
      <c r="F95" s="1">
        <v>82600</v>
      </c>
      <c r="G95" s="6">
        <v>0.01797293180730232</v>
      </c>
    </row>
    <row r="96" spans="1:7" ht="12.75">
      <c r="A96" t="s">
        <v>73</v>
      </c>
      <c r="B96" s="1">
        <v>0</v>
      </c>
      <c r="C96" s="6">
        <v>0</v>
      </c>
      <c r="D96" s="1">
        <v>98500</v>
      </c>
      <c r="E96" s="6">
        <v>0.17501776830135038</v>
      </c>
      <c r="F96" s="1">
        <v>98500</v>
      </c>
      <c r="G96" s="6">
        <v>0.02143261238522129</v>
      </c>
    </row>
    <row r="97" spans="1:6" ht="12.75">
      <c r="A97" t="s">
        <v>56</v>
      </c>
      <c r="B97" s="1">
        <v>4033000</v>
      </c>
      <c r="D97" s="1">
        <v>562800</v>
      </c>
      <c r="F97" s="1">
        <v>4595800</v>
      </c>
    </row>
    <row r="99" ht="12.75">
      <c r="A99" s="3" t="s">
        <v>75</v>
      </c>
    </row>
    <row r="100" spans="2:6" ht="12.75">
      <c r="B100" t="s">
        <v>4</v>
      </c>
      <c r="D100" t="s">
        <v>55</v>
      </c>
      <c r="F100" t="s">
        <v>56</v>
      </c>
    </row>
    <row r="101" spans="1:7" ht="12.75">
      <c r="A101" t="s">
        <v>70</v>
      </c>
      <c r="B101" s="2">
        <v>226436000</v>
      </c>
      <c r="C101" s="6">
        <v>0.8251740096935243</v>
      </c>
      <c r="D101" s="2">
        <v>15439000</v>
      </c>
      <c r="E101" s="6">
        <v>0.42523480320599333</v>
      </c>
      <c r="F101" s="2">
        <v>241875000</v>
      </c>
      <c r="G101" s="6">
        <v>0.7784414756836607</v>
      </c>
    </row>
    <row r="102" spans="1:7" ht="12.75">
      <c r="A102" t="s">
        <v>71</v>
      </c>
      <c r="B102" s="2">
        <v>18649000</v>
      </c>
      <c r="C102" s="6">
        <v>0.0679603512991509</v>
      </c>
      <c r="D102" s="2">
        <v>7675000</v>
      </c>
      <c r="E102" s="6">
        <v>0.2113917426391605</v>
      </c>
      <c r="F102" s="2">
        <v>26324000</v>
      </c>
      <c r="G102" s="6">
        <v>0.0847201794559036</v>
      </c>
    </row>
    <row r="103" spans="1:7" ht="12.75">
      <c r="A103" t="s">
        <v>72</v>
      </c>
      <c r="B103" s="2">
        <v>20493000</v>
      </c>
      <c r="C103" s="6">
        <v>0.07468022302394228</v>
      </c>
      <c r="D103" s="2">
        <v>5302000</v>
      </c>
      <c r="E103" s="6">
        <v>0.1460324455339191</v>
      </c>
      <c r="F103" s="2">
        <v>25795000</v>
      </c>
      <c r="G103" s="6">
        <v>0.08301766559280632</v>
      </c>
    </row>
    <row r="104" spans="1:7" ht="12.75">
      <c r="A104" t="s">
        <v>62</v>
      </c>
      <c r="B104" s="2">
        <v>8833000</v>
      </c>
      <c r="C104" s="6">
        <v>0.032189060165445864</v>
      </c>
      <c r="D104" s="2">
        <v>1901000</v>
      </c>
      <c r="E104" s="6">
        <v>0.05235904921915884</v>
      </c>
      <c r="F104" s="2">
        <v>10734000</v>
      </c>
      <c r="G104" s="6">
        <v>0.034545905116231165</v>
      </c>
    </row>
    <row r="105" spans="1:7" ht="12.75">
      <c r="A105" t="s">
        <v>73</v>
      </c>
      <c r="B105" s="2">
        <v>0</v>
      </c>
      <c r="C105" s="6">
        <v>0</v>
      </c>
      <c r="D105" s="2">
        <v>5990000</v>
      </c>
      <c r="E105" s="6">
        <v>0.16498195940176824</v>
      </c>
      <c r="F105" s="2">
        <v>5990000</v>
      </c>
      <c r="G105" s="6">
        <v>0.019277992514088384</v>
      </c>
    </row>
    <row r="106" spans="1:6" ht="12.75">
      <c r="A106" t="s">
        <v>56</v>
      </c>
      <c r="B106" s="2">
        <v>274410000</v>
      </c>
      <c r="D106" s="2">
        <v>36307000</v>
      </c>
      <c r="F106" s="2">
        <v>310717000</v>
      </c>
    </row>
    <row r="108" ht="12.75">
      <c r="A108" s="7" t="s">
        <v>197</v>
      </c>
    </row>
    <row r="109" ht="12.75">
      <c r="A109" t="s">
        <v>76</v>
      </c>
    </row>
    <row r="110" ht="12.75">
      <c r="A110" t="s">
        <v>77</v>
      </c>
    </row>
    <row r="111" ht="12.75">
      <c r="A111" t="s">
        <v>78</v>
      </c>
    </row>
    <row r="114" ht="12.75">
      <c r="A114" s="3" t="s">
        <v>79</v>
      </c>
    </row>
    <row r="115" spans="2:3" ht="12.75">
      <c r="B115" t="s">
        <v>1</v>
      </c>
      <c r="C115" t="s">
        <v>3</v>
      </c>
    </row>
    <row r="116" spans="1:3" ht="12.75">
      <c r="A116" t="s">
        <v>80</v>
      </c>
      <c r="B116" s="1">
        <v>1826000</v>
      </c>
      <c r="C116" s="2">
        <v>77390000</v>
      </c>
    </row>
    <row r="117" spans="1:3" ht="12.75">
      <c r="A117" t="s">
        <v>81</v>
      </c>
      <c r="B117" s="1">
        <v>78000</v>
      </c>
      <c r="C117" s="2">
        <v>2099000</v>
      </c>
    </row>
    <row r="118" spans="1:3" ht="12.75">
      <c r="A118" t="s">
        <v>82</v>
      </c>
      <c r="B118" s="1">
        <v>1485000</v>
      </c>
      <c r="C118" s="2">
        <v>45834000</v>
      </c>
    </row>
    <row r="119" spans="1:3" ht="12.75">
      <c r="A119" t="s">
        <v>56</v>
      </c>
      <c r="B119" s="1">
        <v>3389000</v>
      </c>
      <c r="C119" s="2">
        <v>125323000</v>
      </c>
    </row>
    <row r="121" ht="12.75">
      <c r="A121" s="7" t="s">
        <v>198</v>
      </c>
    </row>
    <row r="122" ht="12.75">
      <c r="A122" t="s">
        <v>83</v>
      </c>
    </row>
    <row r="125" ht="12.75">
      <c r="A125" s="3" t="s">
        <v>84</v>
      </c>
    </row>
    <row r="127" spans="2:8" ht="12.75">
      <c r="B127" t="s">
        <v>85</v>
      </c>
      <c r="C127" t="s">
        <v>86</v>
      </c>
      <c r="D127" t="s">
        <v>87</v>
      </c>
      <c r="E127" t="s">
        <v>88</v>
      </c>
      <c r="F127" t="s">
        <v>89</v>
      </c>
      <c r="G127" t="s">
        <v>56</v>
      </c>
      <c r="H127" t="s">
        <v>90</v>
      </c>
    </row>
    <row r="128" spans="1:8" ht="12.75">
      <c r="A128" t="s">
        <v>91</v>
      </c>
      <c r="B128" s="2">
        <v>100922000</v>
      </c>
      <c r="C128" s="2">
        <v>34971000</v>
      </c>
      <c r="D128" s="2">
        <v>61527000</v>
      </c>
      <c r="E128" s="2">
        <v>29951000</v>
      </c>
      <c r="F128" s="2">
        <v>47040000</v>
      </c>
      <c r="G128" s="2">
        <v>274411000</v>
      </c>
      <c r="H128" s="6">
        <v>0.6293238479867719</v>
      </c>
    </row>
    <row r="129" spans="1:8" ht="12.75">
      <c r="A129" t="s">
        <v>92</v>
      </c>
      <c r="B129" s="2">
        <v>11725000</v>
      </c>
      <c r="C129" s="2">
        <v>9810000</v>
      </c>
      <c r="D129" s="2">
        <v>7447000</v>
      </c>
      <c r="E129" s="2">
        <v>4026000</v>
      </c>
      <c r="F129" s="2">
        <v>3299000</v>
      </c>
      <c r="G129" s="2">
        <v>36307000</v>
      </c>
      <c r="H129" s="6">
        <v>0.0832651058042707</v>
      </c>
    </row>
    <row r="130" spans="1:8" ht="12.75">
      <c r="A130" t="s">
        <v>56</v>
      </c>
      <c r="B130" s="2">
        <v>112647000</v>
      </c>
      <c r="C130" s="2">
        <v>44781000</v>
      </c>
      <c r="D130" s="2">
        <v>68974000</v>
      </c>
      <c r="E130" s="2">
        <v>33977000</v>
      </c>
      <c r="F130" s="2">
        <v>50339000</v>
      </c>
      <c r="G130" s="2">
        <v>310718000</v>
      </c>
      <c r="H130" s="6"/>
    </row>
    <row r="131" spans="1:8" ht="12.75">
      <c r="A131" t="s">
        <v>90</v>
      </c>
      <c r="B131" s="6">
        <v>0.36253773518109667</v>
      </c>
      <c r="C131" s="6">
        <v>0.14412103579451463</v>
      </c>
      <c r="D131" s="6">
        <v>0.2219826337708147</v>
      </c>
      <c r="E131" s="6">
        <v>0.10934995719591398</v>
      </c>
      <c r="F131" s="6">
        <v>0.16200863805766</v>
      </c>
      <c r="G131" s="2"/>
      <c r="H131" s="6"/>
    </row>
    <row r="132" spans="2:8" ht="12.75">
      <c r="B132" s="2"/>
      <c r="C132" s="2"/>
      <c r="D132" s="2"/>
      <c r="E132" s="2"/>
      <c r="F132" s="2"/>
      <c r="G132" s="2"/>
      <c r="H132" s="6"/>
    </row>
    <row r="133" spans="1:8" ht="12.75">
      <c r="A133" t="s">
        <v>93</v>
      </c>
      <c r="B133" s="2">
        <v>0</v>
      </c>
      <c r="C133" s="2">
        <v>39049000</v>
      </c>
      <c r="D133" s="2">
        <v>53511000</v>
      </c>
      <c r="E133" s="2">
        <v>12689000</v>
      </c>
      <c r="F133" s="2">
        <v>20074000</v>
      </c>
      <c r="G133" s="2">
        <v>125323000</v>
      </c>
      <c r="H133" s="6">
        <v>0.2874110462089574</v>
      </c>
    </row>
    <row r="134" spans="1:8" ht="12.75">
      <c r="A134" t="s">
        <v>90</v>
      </c>
      <c r="B134" s="6">
        <v>0</v>
      </c>
      <c r="C134" s="6">
        <v>0.3115868595549101</v>
      </c>
      <c r="D134" s="6">
        <v>0.42698467160856346</v>
      </c>
      <c r="E134" s="6">
        <v>0.10125036904638414</v>
      </c>
      <c r="F134" s="6">
        <v>0.16017809979014228</v>
      </c>
      <c r="G134" s="2"/>
      <c r="H134" s="6"/>
    </row>
    <row r="135" spans="2:8" ht="12.75">
      <c r="B135" s="2"/>
      <c r="C135" s="2"/>
      <c r="D135" s="2"/>
      <c r="E135" s="2"/>
      <c r="F135" s="2"/>
      <c r="G135" s="2"/>
      <c r="H135" s="6"/>
    </row>
    <row r="136" spans="1:7" ht="12.75">
      <c r="A136" t="s">
        <v>56</v>
      </c>
      <c r="B136" s="2">
        <v>112647000</v>
      </c>
      <c r="C136" s="2">
        <v>83830000</v>
      </c>
      <c r="D136" s="2">
        <v>122485000</v>
      </c>
      <c r="E136" s="2">
        <v>46666000</v>
      </c>
      <c r="F136" s="2">
        <v>70413000</v>
      </c>
      <c r="G136" s="2">
        <v>436041000</v>
      </c>
    </row>
    <row r="137" spans="1:6" ht="12.75">
      <c r="A137" t="s">
        <v>90</v>
      </c>
      <c r="B137" s="6">
        <v>0.25834038542247173</v>
      </c>
      <c r="C137" s="6">
        <v>0.1922525634057348</v>
      </c>
      <c r="D137" s="6">
        <v>0.28090248394073036</v>
      </c>
      <c r="E137" s="6">
        <v>0.10702204609199593</v>
      </c>
      <c r="F137" s="6">
        <v>0.1614825211390672</v>
      </c>
    </row>
    <row r="139" ht="12.75">
      <c r="A139" t="s">
        <v>192</v>
      </c>
    </row>
    <row r="140" ht="12.75">
      <c r="A140" t="s">
        <v>95</v>
      </c>
    </row>
    <row r="142" ht="12.75">
      <c r="A142" s="3" t="s">
        <v>96</v>
      </c>
    </row>
    <row r="144" ht="12.75">
      <c r="A144" t="s">
        <v>97</v>
      </c>
    </row>
    <row r="145" ht="12.75">
      <c r="A145" t="s">
        <v>98</v>
      </c>
    </row>
    <row r="147" spans="2:6" ht="12.75">
      <c r="B147" t="s">
        <v>42</v>
      </c>
      <c r="C147" t="s">
        <v>99</v>
      </c>
      <c r="D147" t="s">
        <v>38</v>
      </c>
      <c r="E147" t="s">
        <v>100</v>
      </c>
      <c r="F147" t="s">
        <v>56</v>
      </c>
    </row>
    <row r="148" spans="1:6" ht="12.75">
      <c r="A148" t="s">
        <v>101</v>
      </c>
      <c r="B148" s="2">
        <v>905000</v>
      </c>
      <c r="C148" s="2">
        <v>2190000</v>
      </c>
      <c r="D148" s="2">
        <v>0</v>
      </c>
      <c r="E148" s="2">
        <v>8187000</v>
      </c>
      <c r="F148" s="2">
        <v>11282000</v>
      </c>
    </row>
    <row r="150" ht="12.75">
      <c r="A150" t="s">
        <v>102</v>
      </c>
    </row>
    <row r="151" ht="12.75">
      <c r="A151" t="s">
        <v>103</v>
      </c>
    </row>
    <row r="152" ht="12.75">
      <c r="A152" t="s">
        <v>104</v>
      </c>
    </row>
    <row r="153" ht="12.75">
      <c r="A153" t="s">
        <v>105</v>
      </c>
    </row>
    <row r="154" ht="12.75">
      <c r="A154" t="s">
        <v>106</v>
      </c>
    </row>
    <row r="155" ht="12.75">
      <c r="A155" t="s">
        <v>107</v>
      </c>
    </row>
    <row r="158" ht="12.75">
      <c r="A158" s="3" t="s">
        <v>108</v>
      </c>
    </row>
    <row r="160" ht="12.75">
      <c r="A160" t="s">
        <v>6</v>
      </c>
    </row>
    <row r="161" ht="12.75">
      <c r="A161" t="s">
        <v>7</v>
      </c>
    </row>
    <row r="163" ht="12.75">
      <c r="A163" s="3" t="s">
        <v>109</v>
      </c>
    </row>
    <row r="165" ht="12.75">
      <c r="A165" t="s">
        <v>110</v>
      </c>
    </row>
    <row r="166" spans="2:6" ht="12.75">
      <c r="B166" t="s">
        <v>53</v>
      </c>
      <c r="D166" t="s">
        <v>111</v>
      </c>
      <c r="F166" t="s">
        <v>112</v>
      </c>
    </row>
    <row r="167" spans="1:6" ht="12.75">
      <c r="A167" t="s">
        <v>85</v>
      </c>
      <c r="B167" s="2">
        <v>114026000</v>
      </c>
      <c r="D167" s="2">
        <v>1070000</v>
      </c>
      <c r="F167" s="2">
        <v>115096000</v>
      </c>
    </row>
    <row r="168" spans="1:6" ht="12.75">
      <c r="A168" t="s">
        <v>113</v>
      </c>
      <c r="B168" s="2">
        <v>44332000</v>
      </c>
      <c r="D168" s="2">
        <v>38658000</v>
      </c>
      <c r="F168" s="2">
        <v>82990000</v>
      </c>
    </row>
    <row r="169" spans="1:6" ht="12.75">
      <c r="A169" t="s">
        <v>114</v>
      </c>
      <c r="B169" s="2">
        <v>66905000</v>
      </c>
      <c r="D169" s="2">
        <v>51906000</v>
      </c>
      <c r="F169" s="2">
        <v>118811000</v>
      </c>
    </row>
    <row r="170" spans="1:6" ht="12.75">
      <c r="A170" t="s">
        <v>115</v>
      </c>
      <c r="B170" s="2">
        <v>35115000</v>
      </c>
      <c r="D170" s="2">
        <v>13615000</v>
      </c>
      <c r="F170" s="2">
        <v>48730000</v>
      </c>
    </row>
    <row r="171" spans="1:6" ht="12.75">
      <c r="A171" t="s">
        <v>116</v>
      </c>
      <c r="B171" s="2">
        <v>30203000</v>
      </c>
      <c r="D171" s="2">
        <v>12044000</v>
      </c>
      <c r="F171" s="2">
        <v>42247000</v>
      </c>
    </row>
    <row r="172" ht="12.75">
      <c r="F172" s="2"/>
    </row>
    <row r="173" spans="1:6" ht="12.75">
      <c r="A173" t="s">
        <v>117</v>
      </c>
      <c r="B173" s="2">
        <v>11282000</v>
      </c>
      <c r="D173" s="8">
        <v>0</v>
      </c>
      <c r="F173" s="2">
        <v>11282000</v>
      </c>
    </row>
    <row r="174" ht="12.75">
      <c r="F174" s="2"/>
    </row>
    <row r="175" spans="1:6" ht="12.75">
      <c r="A175" t="s">
        <v>118</v>
      </c>
      <c r="B175" s="2">
        <v>301863000</v>
      </c>
      <c r="D175" s="2">
        <v>117293000</v>
      </c>
      <c r="F175" s="2">
        <v>419156000</v>
      </c>
    </row>
    <row r="177" ht="12.75">
      <c r="A177" t="s">
        <v>119</v>
      </c>
    </row>
    <row r="178" ht="12.75">
      <c r="A178" t="s">
        <v>120</v>
      </c>
    </row>
    <row r="180" ht="12.75">
      <c r="A180" s="3" t="s">
        <v>121</v>
      </c>
    </row>
    <row r="181" spans="1:6" ht="12.75">
      <c r="A181" s="3"/>
      <c r="B181" t="s">
        <v>53</v>
      </c>
      <c r="D181" t="s">
        <v>111</v>
      </c>
      <c r="F181" t="s">
        <v>112</v>
      </c>
    </row>
    <row r="182" spans="1:6" ht="12.75">
      <c r="A182" t="s">
        <v>122</v>
      </c>
      <c r="B182" s="2">
        <v>91052000</v>
      </c>
      <c r="D182" s="2">
        <v>23678000</v>
      </c>
      <c r="F182" s="2">
        <v>114730000</v>
      </c>
    </row>
    <row r="183" spans="1:6" ht="12.75">
      <c r="A183" t="s">
        <v>123</v>
      </c>
      <c r="B183" s="2">
        <v>2256000</v>
      </c>
      <c r="D183" s="2">
        <v>0</v>
      </c>
      <c r="F183" s="2">
        <v>2256000</v>
      </c>
    </row>
    <row r="184" spans="1:6" ht="12.75">
      <c r="A184" t="s">
        <v>124</v>
      </c>
      <c r="B184" s="2">
        <v>37065000</v>
      </c>
      <c r="D184" s="2">
        <v>11509000</v>
      </c>
      <c r="F184" s="2">
        <v>48574000</v>
      </c>
    </row>
    <row r="186" ht="12.75">
      <c r="A186" t="s">
        <v>125</v>
      </c>
    </row>
    <row r="187" ht="12.75">
      <c r="A187" t="s">
        <v>126</v>
      </c>
    </row>
    <row r="189" ht="12.75">
      <c r="A189" s="3" t="s">
        <v>127</v>
      </c>
    </row>
    <row r="190" spans="2:6" ht="12.75">
      <c r="B190" t="s">
        <v>53</v>
      </c>
      <c r="D190" t="s">
        <v>111</v>
      </c>
      <c r="F190" t="s">
        <v>112</v>
      </c>
    </row>
    <row r="191" spans="1:6" ht="12.75">
      <c r="A191" t="s">
        <v>128</v>
      </c>
      <c r="B191" s="2">
        <v>301863000</v>
      </c>
      <c r="D191" s="2">
        <v>117293000</v>
      </c>
      <c r="F191" s="2">
        <v>419156000</v>
      </c>
    </row>
    <row r="192" spans="1:6" ht="12.75">
      <c r="A192" t="s">
        <v>129</v>
      </c>
      <c r="B192" s="2">
        <v>130373000</v>
      </c>
      <c r="D192" s="2">
        <v>35187000</v>
      </c>
      <c r="F192" s="2">
        <v>165560000</v>
      </c>
    </row>
    <row r="193" spans="1:6" ht="12.75">
      <c r="A193" t="s">
        <v>56</v>
      </c>
      <c r="B193" s="2">
        <v>432236000</v>
      </c>
      <c r="D193" s="2">
        <v>152480000</v>
      </c>
      <c r="F193" s="2">
        <v>584716000</v>
      </c>
    </row>
    <row r="195" ht="12.75">
      <c r="A195" s="3" t="s">
        <v>130</v>
      </c>
    </row>
    <row r="197" ht="12.75">
      <c r="A197" s="3" t="s">
        <v>131</v>
      </c>
    </row>
    <row r="198" spans="1:6" ht="12.75">
      <c r="A198" s="3"/>
      <c r="B198" t="s">
        <v>132</v>
      </c>
      <c r="D198" t="s">
        <v>133</v>
      </c>
      <c r="F198" t="s">
        <v>56</v>
      </c>
    </row>
    <row r="199" ht="12.75">
      <c r="B199" t="s">
        <v>134</v>
      </c>
    </row>
    <row r="200" spans="1:7" ht="12.75">
      <c r="A200" t="s">
        <v>85</v>
      </c>
      <c r="B200" s="1">
        <v>2006.4866739743343</v>
      </c>
      <c r="C200" s="6">
        <v>0.4557818437798771</v>
      </c>
      <c r="D200" s="1">
        <v>18.832457666959236</v>
      </c>
      <c r="E200" s="6">
        <v>0.012979000014986605</v>
      </c>
      <c r="F200" s="1">
        <v>2025.3191316412936</v>
      </c>
      <c r="G200" s="6">
        <v>0.3460137618979704</v>
      </c>
    </row>
    <row r="201" spans="1:7" ht="12.75">
      <c r="A201" t="s">
        <v>135</v>
      </c>
      <c r="B201" s="1">
        <v>419.8555282484007</v>
      </c>
      <c r="C201" s="6">
        <v>0.09537194005240532</v>
      </c>
      <c r="D201" s="1">
        <v>366.11794084590025</v>
      </c>
      <c r="E201" s="6">
        <v>0.2523220730803881</v>
      </c>
      <c r="F201" s="1">
        <v>785.973469094301</v>
      </c>
      <c r="G201" s="6">
        <v>0.13427890575097967</v>
      </c>
    </row>
    <row r="202" spans="1:7" ht="12.75">
      <c r="A202" t="s">
        <v>114</v>
      </c>
      <c r="B202" s="1">
        <v>945.4690452408815</v>
      </c>
      <c r="C202" s="6">
        <v>0.2147672497735219</v>
      </c>
      <c r="D202" s="1">
        <v>733.5092022527855</v>
      </c>
      <c r="E202" s="6">
        <v>0.5055216963919976</v>
      </c>
      <c r="F202" s="1">
        <v>1678.978247493667</v>
      </c>
      <c r="G202" s="6">
        <v>0.2868434759164848</v>
      </c>
    </row>
    <row r="203" spans="1:7" ht="12.75">
      <c r="A203" t="s">
        <v>88</v>
      </c>
      <c r="B203" s="1">
        <v>632.3269178636008</v>
      </c>
      <c r="C203" s="6">
        <v>0.14363570525223704</v>
      </c>
      <c r="D203" s="1">
        <v>245.16994615052064</v>
      </c>
      <c r="E203" s="6">
        <v>0.16896683327448364</v>
      </c>
      <c r="F203" s="1">
        <v>877.4968640141215</v>
      </c>
      <c r="G203" s="6">
        <v>0.14991513496697342</v>
      </c>
    </row>
    <row r="204" spans="1:7" ht="12.75">
      <c r="A204" t="s">
        <v>116</v>
      </c>
      <c r="B204" s="1">
        <v>219.08661171787807</v>
      </c>
      <c r="C204" s="6">
        <v>0.049766440580675295</v>
      </c>
      <c r="D204" s="1">
        <v>87.36495537320583</v>
      </c>
      <c r="E204" s="6">
        <v>0.06021039723814381</v>
      </c>
      <c r="F204" s="1">
        <v>306.4515670910839</v>
      </c>
      <c r="G204" s="6">
        <v>0.052355432737547676</v>
      </c>
    </row>
    <row r="205" spans="1:7" ht="12.75">
      <c r="A205" t="s">
        <v>136</v>
      </c>
      <c r="B205" s="1">
        <v>179.07141214531933</v>
      </c>
      <c r="C205" s="6">
        <v>0.040676820561283196</v>
      </c>
      <c r="D205">
        <v>0</v>
      </c>
      <c r="E205" s="6">
        <v>0</v>
      </c>
      <c r="F205" s="1">
        <v>179.07141214531933</v>
      </c>
      <c r="G205" s="6">
        <v>0.030593288730043883</v>
      </c>
    </row>
    <row r="206" spans="1:6" ht="12.75">
      <c r="A206" t="s">
        <v>137</v>
      </c>
      <c r="B206" s="1">
        <v>4402.296189190415</v>
      </c>
      <c r="D206" s="1">
        <v>1450.9945022893717</v>
      </c>
      <c r="F206" s="1">
        <v>5853.290691479787</v>
      </c>
    </row>
    <row r="207" ht="12.75">
      <c r="B207" s="1"/>
    </row>
    <row r="208" spans="2:6" ht="12.75">
      <c r="B208" s="1" t="s">
        <v>132</v>
      </c>
      <c r="D208" t="s">
        <v>111</v>
      </c>
      <c r="F208" t="s">
        <v>56</v>
      </c>
    </row>
    <row r="209" ht="12.75">
      <c r="B209" t="s">
        <v>138</v>
      </c>
    </row>
    <row r="210" spans="1:7" ht="12.75">
      <c r="A210" t="s">
        <v>85</v>
      </c>
      <c r="B210" s="1">
        <v>2969.600277482015</v>
      </c>
      <c r="C210" s="6">
        <v>0.46239454992630763</v>
      </c>
      <c r="D210" s="1">
        <v>27.87203734709967</v>
      </c>
      <c r="E210" s="6">
        <v>0.012986770409915586</v>
      </c>
      <c r="F210" s="1">
        <v>2997.4723148291146</v>
      </c>
      <c r="G210" s="6">
        <v>0.3498283589360666</v>
      </c>
    </row>
    <row r="211" spans="1:7" ht="12.75">
      <c r="A211" t="s">
        <v>135</v>
      </c>
      <c r="B211" s="1">
        <v>629.783292372601</v>
      </c>
      <c r="C211" s="6">
        <v>0.098063151541277</v>
      </c>
      <c r="D211" s="1">
        <v>549.1769112688504</v>
      </c>
      <c r="E211" s="6">
        <v>0.25588493486348224</v>
      </c>
      <c r="F211" s="1">
        <v>1178.9602036414512</v>
      </c>
      <c r="G211" s="6">
        <v>0.1375938357296663</v>
      </c>
    </row>
    <row r="212" spans="1:7" ht="12.75">
      <c r="A212" t="s">
        <v>114</v>
      </c>
      <c r="B212" s="1">
        <v>1418.2035678613224</v>
      </c>
      <c r="C212" s="6">
        <v>0.22082756572920326</v>
      </c>
      <c r="D212" s="1">
        <v>1100.2638033791782</v>
      </c>
      <c r="E212" s="6">
        <v>0.5126598112252018</v>
      </c>
      <c r="F212" s="1">
        <v>2518.4673712405006</v>
      </c>
      <c r="G212" s="6">
        <v>0.2939247522509049</v>
      </c>
    </row>
    <row r="213" spans="1:7" ht="12.75">
      <c r="A213" t="s">
        <v>88</v>
      </c>
      <c r="B213" s="1">
        <v>891.5809541876771</v>
      </c>
      <c r="C213" s="6">
        <v>0.13882749714181883</v>
      </c>
      <c r="D213" s="1">
        <v>345.6896240722341</v>
      </c>
      <c r="E213" s="6">
        <v>0.16107153291337323</v>
      </c>
      <c r="F213" s="1">
        <v>1237.2705782599112</v>
      </c>
      <c r="G213" s="6">
        <v>0.14439911048093154</v>
      </c>
    </row>
    <row r="214" spans="1:7" ht="12.75">
      <c r="A214" t="s">
        <v>116</v>
      </c>
      <c r="B214" s="1">
        <v>308.91212252220805</v>
      </c>
      <c r="C214" s="6">
        <v>0.04810050798538892</v>
      </c>
      <c r="D214" s="1">
        <v>123.18458707622021</v>
      </c>
      <c r="E214" s="6">
        <v>0.05739695058802713</v>
      </c>
      <c r="F214" s="1">
        <v>432.0967095984283</v>
      </c>
      <c r="G214" s="6">
        <v>0.05042905052789784</v>
      </c>
    </row>
    <row r="215" spans="1:7" ht="12.75">
      <c r="A215" t="s">
        <v>136</v>
      </c>
      <c r="B215" s="1">
        <v>204.141409845664</v>
      </c>
      <c r="C215" s="6">
        <v>0.03178672767600433</v>
      </c>
      <c r="D215">
        <v>0</v>
      </c>
      <c r="E215" s="6">
        <v>0</v>
      </c>
      <c r="F215" s="1">
        <v>204.141409845664</v>
      </c>
      <c r="G215" s="6">
        <v>0.02382489207453279</v>
      </c>
    </row>
    <row r="216" spans="1:6" ht="12.75">
      <c r="A216" t="s">
        <v>137</v>
      </c>
      <c r="B216" s="1">
        <v>6422.221624271488</v>
      </c>
      <c r="D216" s="1">
        <v>2146.1869631435825</v>
      </c>
      <c r="F216" s="1">
        <v>8568.40858741507</v>
      </c>
    </row>
    <row r="218" ht="12.75">
      <c r="A218" s="3" t="s">
        <v>139</v>
      </c>
    </row>
    <row r="219" spans="1:6" ht="12.75">
      <c r="A219" s="3"/>
      <c r="B219" t="s">
        <v>53</v>
      </c>
      <c r="D219" t="s">
        <v>111</v>
      </c>
      <c r="F219" t="s">
        <v>56</v>
      </c>
    </row>
    <row r="220" ht="12.75">
      <c r="B220" t="s">
        <v>134</v>
      </c>
    </row>
    <row r="221" spans="1:6" ht="12.75">
      <c r="A221" t="s">
        <v>140</v>
      </c>
      <c r="B221" s="1">
        <v>1481.077928242861</v>
      </c>
      <c r="D221" s="1">
        <v>375.83413332692066</v>
      </c>
      <c r="F221" s="1">
        <v>1856.9120615697816</v>
      </c>
    </row>
    <row r="222" spans="1:6" ht="12.75">
      <c r="A222" t="s">
        <v>141</v>
      </c>
      <c r="B222" s="1">
        <v>588.3374117433276</v>
      </c>
      <c r="D222" s="1">
        <v>182.68286356162923</v>
      </c>
      <c r="F222" s="1">
        <v>771.0202753049568</v>
      </c>
    </row>
    <row r="223" spans="2:4" ht="12.75">
      <c r="B223" s="1"/>
      <c r="D223" s="1"/>
    </row>
    <row r="224" spans="2:4" ht="12.75">
      <c r="B224" t="s">
        <v>142</v>
      </c>
      <c r="D224" s="1"/>
    </row>
    <row r="225" spans="1:6" ht="12.75">
      <c r="A225" t="s">
        <v>140</v>
      </c>
      <c r="B225" s="1">
        <v>1688.4288381968613</v>
      </c>
      <c r="D225" s="1">
        <v>428.4509119926895</v>
      </c>
      <c r="F225" s="1">
        <v>2116.8797501895506</v>
      </c>
    </row>
    <row r="226" spans="1:6" ht="12.75">
      <c r="A226" t="s">
        <v>141</v>
      </c>
      <c r="B226" s="1">
        <v>670.7046493873934</v>
      </c>
      <c r="D226" s="1">
        <v>208.2584644602573</v>
      </c>
      <c r="F226" s="1">
        <v>878.9631138476507</v>
      </c>
    </row>
    <row r="228" ht="12.75">
      <c r="A228" s="3" t="s">
        <v>143</v>
      </c>
    </row>
    <row r="229" spans="1:6" ht="12.75">
      <c r="A229" s="3"/>
      <c r="B229" t="s">
        <v>53</v>
      </c>
      <c r="D229" t="s">
        <v>111</v>
      </c>
      <c r="F229" t="s">
        <v>56</v>
      </c>
    </row>
    <row r="230" ht="12.75">
      <c r="B230" t="s">
        <v>134</v>
      </c>
    </row>
    <row r="231" spans="1:7" ht="12.75">
      <c r="A231" t="s">
        <v>128</v>
      </c>
      <c r="B231" s="1">
        <v>4402.296189190415</v>
      </c>
      <c r="C231" s="6">
        <v>0.6802367765224726</v>
      </c>
      <c r="D231" s="1">
        <v>1450.9945022893717</v>
      </c>
      <c r="E231" s="6">
        <v>0.7220632989077019</v>
      </c>
      <c r="F231" s="1">
        <v>5853.290691479787</v>
      </c>
      <c r="G231" s="6">
        <v>0.690147007325594</v>
      </c>
    </row>
    <row r="232" spans="1:7" ht="12.75">
      <c r="A232" t="s">
        <v>144</v>
      </c>
      <c r="B232" s="1">
        <v>1481.077928242861</v>
      </c>
      <c r="C232" s="6">
        <v>0.22885413256843642</v>
      </c>
      <c r="D232" s="1">
        <v>375.83413332692066</v>
      </c>
      <c r="E232" s="6">
        <v>0.18702761018320724</v>
      </c>
      <c r="F232" s="1">
        <v>1856.9120615697816</v>
      </c>
      <c r="G232" s="6">
        <v>0.21894390176531514</v>
      </c>
    </row>
    <row r="233" spans="1:7" ht="12.75">
      <c r="A233" t="s">
        <v>145</v>
      </c>
      <c r="B233" s="1">
        <v>588.3374117433276</v>
      </c>
      <c r="C233" s="6">
        <v>0.0909090909090909</v>
      </c>
      <c r="D233" s="1">
        <v>182.68286356162923</v>
      </c>
      <c r="E233" s="6">
        <v>0.09090909090909091</v>
      </c>
      <c r="F233" s="1">
        <v>771.0202753049568</v>
      </c>
      <c r="G233" s="6">
        <v>0.09090909090909091</v>
      </c>
    </row>
    <row r="234" spans="1:6" ht="12.75">
      <c r="A234" t="s">
        <v>56</v>
      </c>
      <c r="B234" s="1">
        <v>6471.711529176604</v>
      </c>
      <c r="D234" s="1">
        <v>2009.5114991779215</v>
      </c>
      <c r="F234" s="1">
        <v>8481.223028354525</v>
      </c>
    </row>
    <row r="235" spans="2:4" ht="12.75">
      <c r="B235" s="1"/>
      <c r="D235" s="1"/>
    </row>
    <row r="236" spans="2:4" ht="12.75">
      <c r="B236" t="s">
        <v>142</v>
      </c>
      <c r="D236" s="1"/>
    </row>
    <row r="237" spans="1:7" ht="12.75">
      <c r="A237" t="s">
        <v>128</v>
      </c>
      <c r="B237" s="1">
        <v>6422.221624271488</v>
      </c>
      <c r="C237" s="6">
        <v>0.7313474449519551</v>
      </c>
      <c r="D237" s="1">
        <v>2146.1869631435825</v>
      </c>
      <c r="E237" s="6">
        <v>0.7712062187177053</v>
      </c>
      <c r="F237" s="1">
        <v>8568.40858741507</v>
      </c>
      <c r="G237" s="6">
        <v>0.740939318328211</v>
      </c>
    </row>
    <row r="238" spans="1:7" ht="12.75">
      <c r="A238" t="s">
        <v>144</v>
      </c>
      <c r="B238" s="1">
        <v>1688.4288381968613</v>
      </c>
      <c r="C238" s="6">
        <v>0.19227429214396613</v>
      </c>
      <c r="D238" s="1">
        <v>428.4509119926895</v>
      </c>
      <c r="E238" s="6">
        <v>0.15395863147917585</v>
      </c>
      <c r="F238" s="1">
        <v>2116.8797501895506</v>
      </c>
      <c r="G238" s="6">
        <v>0.18305376349488725</v>
      </c>
    </row>
    <row r="239" spans="1:7" ht="12.75">
      <c r="A239" t="s">
        <v>145</v>
      </c>
      <c r="B239" s="1">
        <v>670.7046493873934</v>
      </c>
      <c r="C239" s="6">
        <v>0.0763782629040787</v>
      </c>
      <c r="D239" s="1">
        <v>208.2584644602573</v>
      </c>
      <c r="E239" s="6">
        <v>0.07483514980311883</v>
      </c>
      <c r="F239" s="1">
        <v>878.9631138476507</v>
      </c>
      <c r="G239" s="6">
        <v>0.0760069181769018</v>
      </c>
    </row>
    <row r="240" spans="1:6" ht="12.75">
      <c r="A240" t="s">
        <v>56</v>
      </c>
      <c r="B240" s="1">
        <v>8781.355111855743</v>
      </c>
      <c r="D240" s="1">
        <v>2782.8963395965293</v>
      </c>
      <c r="F240" s="1">
        <v>11564.25145145227</v>
      </c>
    </row>
    <row r="242" ht="12.75">
      <c r="A242" t="s">
        <v>146</v>
      </c>
    </row>
    <row r="243" ht="12.75">
      <c r="A243" t="s">
        <v>147</v>
      </c>
    </row>
    <row r="245" ht="12.75">
      <c r="A245" s="3" t="s">
        <v>148</v>
      </c>
    </row>
    <row r="246" spans="1:6" ht="12.75">
      <c r="A246" s="3"/>
      <c r="B246" t="s">
        <v>53</v>
      </c>
      <c r="D246" t="s">
        <v>111</v>
      </c>
      <c r="F246" t="s">
        <v>56</v>
      </c>
    </row>
    <row r="247" spans="1:6" ht="12.75">
      <c r="A247" t="s">
        <v>149</v>
      </c>
      <c r="B247" s="1">
        <v>58700</v>
      </c>
      <c r="D247" s="1">
        <v>58700</v>
      </c>
      <c r="F247" s="1">
        <v>58700</v>
      </c>
    </row>
    <row r="248" spans="1:6" ht="12.75">
      <c r="A248" t="s">
        <v>150</v>
      </c>
      <c r="B248" s="1">
        <v>8781.355111855743</v>
      </c>
      <c r="D248" s="1">
        <v>2782.8963395965293</v>
      </c>
      <c r="F248" s="1">
        <v>11564.25145145227</v>
      </c>
    </row>
    <row r="249" spans="1:6" ht="12.75">
      <c r="A249" t="s">
        <v>151</v>
      </c>
      <c r="B249" s="6">
        <v>0.1495971910026532</v>
      </c>
      <c r="D249" s="6">
        <v>0.047408796245256034</v>
      </c>
      <c r="F249" s="6">
        <v>0.1970059872479092</v>
      </c>
    </row>
    <row r="251" ht="12.75">
      <c r="A251" t="s">
        <v>152</v>
      </c>
    </row>
    <row r="252" ht="12.75">
      <c r="A252" t="s">
        <v>153</v>
      </c>
    </row>
    <row r="254" ht="12.75">
      <c r="A254" t="s">
        <v>154</v>
      </c>
    </row>
    <row r="255" ht="12.75">
      <c r="A255" s="3"/>
    </row>
    <row r="256" ht="12.75">
      <c r="A256" t="s">
        <v>155</v>
      </c>
    </row>
    <row r="257" ht="12.75">
      <c r="A257" t="s">
        <v>156</v>
      </c>
    </row>
    <row r="259" ht="12.75">
      <c r="B259" t="s">
        <v>157</v>
      </c>
    </row>
    <row r="260" spans="2:6" ht="12.75">
      <c r="B260" t="s">
        <v>53</v>
      </c>
      <c r="D260" t="s">
        <v>111</v>
      </c>
      <c r="F260" t="s">
        <v>56</v>
      </c>
    </row>
    <row r="261" spans="1:6" ht="12.75">
      <c r="A261" t="s">
        <v>158</v>
      </c>
      <c r="B261">
        <v>76678000</v>
      </c>
      <c r="D261">
        <v>26790000</v>
      </c>
      <c r="F261">
        <v>103468000</v>
      </c>
    </row>
    <row r="262" spans="1:6" ht="12.75">
      <c r="A262" t="s">
        <v>159</v>
      </c>
      <c r="B262" s="2">
        <v>27046000</v>
      </c>
      <c r="D262" s="2">
        <v>6863000</v>
      </c>
      <c r="F262" s="2">
        <v>33909000</v>
      </c>
    </row>
    <row r="263" spans="1:6" ht="12.75">
      <c r="A263" t="s">
        <v>160</v>
      </c>
      <c r="B263" s="8">
        <v>10744000</v>
      </c>
      <c r="D263" s="2">
        <v>3336000</v>
      </c>
      <c r="F263" s="2">
        <v>14080000</v>
      </c>
    </row>
    <row r="264" spans="1:6" ht="12.75">
      <c r="A264" t="s">
        <v>56</v>
      </c>
      <c r="B264" s="2">
        <v>114468000</v>
      </c>
      <c r="D264" s="2">
        <v>36989000</v>
      </c>
      <c r="F264" s="2">
        <v>151457000</v>
      </c>
    </row>
    <row r="265" spans="2:6" ht="12.75">
      <c r="B265" s="2"/>
      <c r="D265" s="2"/>
      <c r="F265" s="2"/>
    </row>
    <row r="266" spans="2:6" ht="12.75">
      <c r="B266" s="2"/>
      <c r="D266" s="2"/>
      <c r="F266" s="2"/>
    </row>
    <row r="267" ht="12.75">
      <c r="A267" s="3" t="s">
        <v>161</v>
      </c>
    </row>
    <row r="268" spans="1:8" ht="12.75">
      <c r="A268" s="3"/>
      <c r="B268" t="s">
        <v>53</v>
      </c>
      <c r="E268" t="s">
        <v>111</v>
      </c>
      <c r="H268" t="s">
        <v>56</v>
      </c>
    </row>
    <row r="269" spans="2:9" ht="12.75">
      <c r="B269" t="s">
        <v>162</v>
      </c>
      <c r="C269" t="s">
        <v>161</v>
      </c>
      <c r="E269" t="s">
        <v>162</v>
      </c>
      <c r="F269" t="s">
        <v>161</v>
      </c>
      <c r="H269" t="s">
        <v>162</v>
      </c>
      <c r="I269" t="s">
        <v>161</v>
      </c>
    </row>
    <row r="270" ht="12.75">
      <c r="A270" t="s">
        <v>128</v>
      </c>
    </row>
    <row r="271" spans="1:9" ht="12.75">
      <c r="A271" t="s">
        <v>85</v>
      </c>
      <c r="B271" s="2">
        <v>114026000</v>
      </c>
      <c r="C271" s="2">
        <v>61574000</v>
      </c>
      <c r="E271" s="2">
        <v>1070000</v>
      </c>
      <c r="F271" s="2">
        <v>578000</v>
      </c>
      <c r="H271" s="2">
        <v>115096000</v>
      </c>
      <c r="I271" s="2">
        <v>62152000</v>
      </c>
    </row>
    <row r="272" spans="1:9" ht="12.75">
      <c r="A272" t="s">
        <v>113</v>
      </c>
      <c r="B272" s="2">
        <v>44332000</v>
      </c>
      <c r="C272" s="2">
        <v>28372000</v>
      </c>
      <c r="E272" s="2">
        <v>38658000</v>
      </c>
      <c r="F272" s="2">
        <v>24741000</v>
      </c>
      <c r="H272" s="2">
        <v>82990000</v>
      </c>
      <c r="I272" s="2">
        <v>53113000</v>
      </c>
    </row>
    <row r="273" spans="1:9" ht="12.75">
      <c r="A273" t="s">
        <v>114</v>
      </c>
      <c r="B273" s="2">
        <v>66905000</v>
      </c>
      <c r="C273" s="2">
        <v>36129000</v>
      </c>
      <c r="E273" s="2">
        <v>51906000</v>
      </c>
      <c r="F273" s="2">
        <v>28029000</v>
      </c>
      <c r="H273" s="2">
        <v>118811000</v>
      </c>
      <c r="I273" s="2">
        <v>64158000</v>
      </c>
    </row>
    <row r="274" spans="1:9" ht="12.75">
      <c r="A274" t="s">
        <v>163</v>
      </c>
      <c r="B274" s="2">
        <v>35115000</v>
      </c>
      <c r="C274" s="2">
        <v>18962000</v>
      </c>
      <c r="E274" s="2">
        <v>13615000</v>
      </c>
      <c r="F274" s="2">
        <v>7352000</v>
      </c>
      <c r="H274" s="2">
        <v>48730000</v>
      </c>
      <c r="I274" s="2">
        <v>26314000</v>
      </c>
    </row>
    <row r="275" spans="1:9" ht="12.75">
      <c r="A275" t="s">
        <v>116</v>
      </c>
      <c r="B275" s="2">
        <v>30203000</v>
      </c>
      <c r="C275" s="2">
        <v>13289000</v>
      </c>
      <c r="E275" s="2">
        <v>12044000</v>
      </c>
      <c r="F275" s="2">
        <v>5299000</v>
      </c>
      <c r="H275" s="2">
        <v>42247000</v>
      </c>
      <c r="I275" s="2">
        <v>18588000</v>
      </c>
    </row>
    <row r="276" spans="1:9" ht="12.75">
      <c r="A276" t="s">
        <v>164</v>
      </c>
      <c r="B276" s="2">
        <v>2256000</v>
      </c>
      <c r="C276" s="2">
        <v>1286000</v>
      </c>
      <c r="E276" s="8">
        <v>0</v>
      </c>
      <c r="F276" s="2">
        <v>0</v>
      </c>
      <c r="H276" s="2">
        <v>2256000</v>
      </c>
      <c r="I276" s="2">
        <v>1286000</v>
      </c>
    </row>
    <row r="277" spans="1:9" ht="12.75">
      <c r="A277" t="s">
        <v>165</v>
      </c>
      <c r="B277" s="2">
        <v>130373000</v>
      </c>
      <c r="C277" s="2">
        <v>74313000</v>
      </c>
      <c r="E277" s="2">
        <v>35187000</v>
      </c>
      <c r="F277" s="2">
        <v>20057000</v>
      </c>
      <c r="H277" s="2">
        <v>165560000</v>
      </c>
      <c r="I277" s="2">
        <v>94370000</v>
      </c>
    </row>
    <row r="278" spans="1:10" ht="12.75">
      <c r="A278" t="s">
        <v>56</v>
      </c>
      <c r="B278" s="2">
        <v>423210000</v>
      </c>
      <c r="C278" s="2">
        <v>233925000</v>
      </c>
      <c r="D278" s="6">
        <v>0.5527397745799958</v>
      </c>
      <c r="E278" s="2">
        <v>152480000</v>
      </c>
      <c r="F278" s="2">
        <v>86056000</v>
      </c>
      <c r="G278" s="6">
        <v>0.5643756558237146</v>
      </c>
      <c r="H278" s="2">
        <v>575690000</v>
      </c>
      <c r="I278" s="2">
        <v>319981000</v>
      </c>
      <c r="J278" s="6">
        <v>0.5558217096006531</v>
      </c>
    </row>
    <row r="280" ht="12.75">
      <c r="A280" t="s">
        <v>166</v>
      </c>
    </row>
    <row r="283" ht="12.75">
      <c r="A283" s="3"/>
    </row>
    <row r="284" ht="12.75">
      <c r="A284" t="s">
        <v>167</v>
      </c>
    </row>
    <row r="286" ht="12.75">
      <c r="A286" t="s">
        <v>168</v>
      </c>
    </row>
    <row r="287" ht="12.75">
      <c r="A287" t="s">
        <v>169</v>
      </c>
    </row>
    <row r="288" ht="12.75">
      <c r="A288" t="s">
        <v>170</v>
      </c>
    </row>
    <row r="289" ht="12.75">
      <c r="A289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WEST TOURISM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Haydon</dc:creator>
  <cp:keywords/>
  <dc:description/>
  <cp:lastModifiedBy>Paulhaydon1966@gmail.com</cp:lastModifiedBy>
  <dcterms:created xsi:type="dcterms:W3CDTF">2009-01-07T13:49:01Z</dcterms:created>
  <dcterms:modified xsi:type="dcterms:W3CDTF">2021-10-01T11:35:22Z</dcterms:modified>
  <cp:category/>
  <cp:version/>
  <cp:contentType/>
  <cp:contentStatus/>
</cp:coreProperties>
</file>